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suario\Documents\UAPA\2026\8. AGOSTO\PAI\"/>
    </mc:Choice>
  </mc:AlternateContent>
  <xr:revisionPtr revIDLastSave="0" documentId="13_ncr:1_{1FA176D9-A81E-4378-B5F3-01FF34DA736C}" xr6:coauthVersionLast="47" xr6:coauthVersionMax="47" xr10:uidLastSave="{00000000-0000-0000-0000-000000000000}"/>
  <bookViews>
    <workbookView xWindow="-120" yWindow="-120" windowWidth="20730" windowHeight="11160" xr2:uid="{865CF893-27E1-42EB-BFDE-DCD162ABF942}"/>
  </bookViews>
  <sheets>
    <sheet name="PAI 2026" sheetId="1" r:id="rId1"/>
  </sheets>
  <externalReferences>
    <externalReference r:id="rId2"/>
    <externalReference r:id="rId3"/>
    <externalReference r:id="rId4"/>
  </externalReferences>
  <definedNames>
    <definedName name="_xlnm._FilterDatabase" localSheetId="0" hidden="1">'PAI 2026'!$A$7:$AX$43</definedName>
    <definedName name="A_Fortalecimiento_del_Programa_de_Alimentación_Escolar_que_contribuya_a_la_equidad_el_bienestar_y_la_seguridad_alimentaria_nacional">#REF!</definedName>
    <definedName name="PROYECTOS">#REF!</definedName>
    <definedName name="prueba">'[2]PROYECTOS DE INVERSIÓN'!#REF!</definedName>
    <definedName name="_xlnm.Print_Titles" localSheetId="0">'PAI 2026'!$1:$3</definedName>
    <definedName name="x">'[3]PROYECTOS DE INVERSIÓN'!#REF!</definedName>
    <definedName name="y">'[3]PROYECTOS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T43" i="1" l="1"/>
  <c r="AU43" i="1" s="1"/>
  <c r="AT42" i="1"/>
  <c r="AU42" i="1" s="1"/>
  <c r="AK42" i="1"/>
  <c r="AH42" i="1"/>
  <c r="AT41" i="1"/>
  <c r="AU41" i="1" s="1"/>
  <c r="AK41" i="1"/>
  <c r="AH41" i="1"/>
  <c r="AT40" i="1"/>
  <c r="AU40" i="1" s="1"/>
  <c r="AK40" i="1"/>
  <c r="AH40" i="1"/>
  <c r="AT39" i="1"/>
  <c r="AU39" i="1" s="1"/>
  <c r="AK39" i="1"/>
  <c r="AH39" i="1"/>
  <c r="AT38" i="1"/>
  <c r="AU38" i="1" s="1"/>
  <c r="AK38" i="1"/>
  <c r="AH38" i="1"/>
  <c r="AT37" i="1"/>
  <c r="AU37" i="1" s="1"/>
  <c r="AK37" i="1"/>
  <c r="AH37" i="1"/>
  <c r="AT36" i="1"/>
  <c r="AU36" i="1" s="1"/>
  <c r="AK36" i="1"/>
  <c r="AH36" i="1"/>
  <c r="AT35" i="1"/>
  <c r="AU35" i="1" s="1"/>
  <c r="AH35" i="1"/>
  <c r="AT34" i="1"/>
  <c r="AU34" i="1" s="1"/>
  <c r="AH34" i="1"/>
  <c r="AK33" i="1"/>
  <c r="AH33" i="1"/>
  <c r="AT32" i="1"/>
  <c r="AU32" i="1" s="1"/>
  <c r="AK32" i="1"/>
  <c r="AH32" i="1"/>
  <c r="AT31" i="1"/>
  <c r="AU31" i="1" s="1"/>
  <c r="AK31" i="1"/>
  <c r="AH31" i="1"/>
  <c r="AT30" i="1"/>
  <c r="AU30" i="1" s="1"/>
  <c r="AK30" i="1"/>
  <c r="AH30" i="1"/>
  <c r="AT29" i="1"/>
  <c r="AU29" i="1" s="1"/>
  <c r="AK29" i="1"/>
  <c r="AH29" i="1"/>
  <c r="AT28" i="1"/>
  <c r="AU28" i="1" s="1"/>
  <c r="AK28" i="1"/>
  <c r="AH28" i="1"/>
  <c r="AT27" i="1"/>
  <c r="AU27" i="1" s="1"/>
  <c r="AH27" i="1"/>
  <c r="AT26" i="1"/>
  <c r="AU26" i="1" s="1"/>
  <c r="AH26" i="1"/>
  <c r="AT25" i="1"/>
  <c r="AU25" i="1" s="1"/>
  <c r="AT24" i="1"/>
  <c r="AU24" i="1" s="1"/>
  <c r="AT22" i="1"/>
  <c r="AU22" i="1" s="1"/>
  <c r="AT21" i="1"/>
  <c r="AU21" i="1" s="1"/>
  <c r="AT20" i="1"/>
  <c r="AU20" i="1" s="1"/>
  <c r="AK20" i="1"/>
  <c r="AH20" i="1"/>
  <c r="AT19" i="1"/>
  <c r="AU19" i="1" s="1"/>
  <c r="AK19" i="1"/>
  <c r="AH19" i="1"/>
  <c r="AT18" i="1"/>
  <c r="AU18" i="1" s="1"/>
  <c r="AK18" i="1"/>
  <c r="AH18" i="1"/>
  <c r="AT17" i="1"/>
  <c r="AU17" i="1" s="1"/>
  <c r="AH17" i="1"/>
  <c r="AT16" i="1"/>
  <c r="AU16" i="1" s="1"/>
  <c r="AK16" i="1"/>
  <c r="AH16" i="1"/>
  <c r="AT15" i="1"/>
  <c r="AU15" i="1" s="1"/>
  <c r="AK15" i="1"/>
  <c r="AH15" i="1"/>
  <c r="AT14" i="1"/>
  <c r="AU14" i="1" s="1"/>
  <c r="AH14" i="1"/>
  <c r="AT13" i="1"/>
  <c r="AU13" i="1" s="1"/>
  <c r="AK13" i="1"/>
  <c r="AH13" i="1"/>
  <c r="AT12" i="1"/>
  <c r="AU12" i="1" s="1"/>
  <c r="AK12" i="1"/>
  <c r="AH12" i="1"/>
  <c r="AT11" i="1"/>
  <c r="AU11" i="1" s="1"/>
  <c r="AK11" i="1"/>
  <c r="AH11" i="1"/>
  <c r="AT10" i="1"/>
  <c r="AU10" i="1" s="1"/>
  <c r="AK10" i="1"/>
  <c r="AH10" i="1"/>
  <c r="AT9" i="1"/>
  <c r="AU9" i="1" s="1"/>
  <c r="AK9" i="1"/>
  <c r="AH9" i="1"/>
  <c r="AT8" i="1"/>
  <c r="AU8" i="1" s="1"/>
  <c r="AK8" i="1"/>
  <c r="AH8" i="1"/>
</calcChain>
</file>

<file path=xl/sharedStrings.xml><?xml version="1.0" encoding="utf-8"?>
<sst xmlns="http://schemas.openxmlformats.org/spreadsheetml/2006/main" count="1139" uniqueCount="446">
  <si>
    <t xml:space="preserve">UNIDAD ADMINISTRATIVA ESPECIAL DE ALIMENTACIÓN ESCOLAR </t>
  </si>
  <si>
    <r>
      <t xml:space="preserve">VERSIÓN: </t>
    </r>
    <r>
      <rPr>
        <sz val="11"/>
        <rFont val="Arial Narrow"/>
        <family val="2"/>
      </rPr>
      <t>0</t>
    </r>
  </si>
  <si>
    <r>
      <t xml:space="preserve">PROCESO: </t>
    </r>
    <r>
      <rPr>
        <sz val="11"/>
        <rFont val="Arial Narrow"/>
        <family val="2"/>
      </rPr>
      <t>Direccionamiento Estartégico</t>
    </r>
  </si>
  <si>
    <r>
      <t>CÓDIGO:</t>
    </r>
    <r>
      <rPr>
        <sz val="11"/>
        <color indexed="8"/>
        <rFont val="Arial Narrow"/>
        <family val="2"/>
      </rPr>
      <t xml:space="preserve"> </t>
    </r>
    <r>
      <rPr>
        <sz val="11"/>
        <color rgb="FF000000"/>
        <rFont val="Arial Narrow"/>
        <family val="2"/>
      </rPr>
      <t>DES - FR - 16</t>
    </r>
  </si>
  <si>
    <r>
      <t xml:space="preserve">FORMATO: </t>
    </r>
    <r>
      <rPr>
        <sz val="11"/>
        <rFont val="Arial Narrow"/>
        <family val="2"/>
      </rPr>
      <t>Formulación y seguimiento al Plan de Acción Institucional</t>
    </r>
  </si>
  <si>
    <r>
      <t xml:space="preserve">VIGENTE DESDE: </t>
    </r>
    <r>
      <rPr>
        <sz val="11"/>
        <rFont val="Arial Narrow"/>
        <family val="2"/>
      </rPr>
      <t>08/10/2025</t>
    </r>
  </si>
  <si>
    <t>ALINEACIÓN INSTITUCIONAL</t>
  </si>
  <si>
    <t>ALINEACIÓN PROYECTO DE INVERSIÓN</t>
  </si>
  <si>
    <t>PLATAFORMA ESTRATÉGICA</t>
  </si>
  <si>
    <t>RESPONSABLE</t>
  </si>
  <si>
    <t xml:space="preserve">PROGAMACIÓN ANUAL PLAN DE ACCIÓN </t>
  </si>
  <si>
    <t>PROGRAMACIÓN I TRIMESTRE</t>
  </si>
  <si>
    <t xml:space="preserve"> PROGRAMACIÓN II TRIMESTRE</t>
  </si>
  <si>
    <t>PROGRAMACIÓN III TRIMESTRE</t>
  </si>
  <si>
    <t>PROGRAMACIÓN IV TRIMESTRE</t>
  </si>
  <si>
    <t>SUMATORIA PROGRAMACIÓN TRIMESTRAL</t>
  </si>
  <si>
    <t>VALIDACIÓN</t>
  </si>
  <si>
    <t>OBSERVACIONES PLANEACIÓN</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</si>
  <si>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</si>
  <si>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</si>
  <si>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</si>
  <si>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</si>
  <si>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</si>
  <si>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</si>
  <si>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DIMENSIÓN DEL MIPG</t>
  </si>
  <si>
    <r>
      <t>POLÍTICAS DE GESTIÓN Y DESEMPEÑO INSTITUCIONAL -</t>
    </r>
    <r>
      <rPr>
        <b/>
        <sz val="10"/>
        <color rgb="FFFF0000"/>
        <rFont val="Arial Narrow"/>
        <family val="2"/>
      </rPr>
      <t xml:space="preserve"> </t>
    </r>
    <r>
      <rPr>
        <b/>
        <sz val="10"/>
        <rFont val="Arial Narrow"/>
        <family val="2"/>
      </rPr>
      <t>MIPG</t>
    </r>
  </si>
  <si>
    <t>ARTICULACIÓN PLANES DECRETO 612 DE 2018</t>
  </si>
  <si>
    <t>BPIN</t>
  </si>
  <si>
    <t>PROYECTO DE INVERSIÓN</t>
  </si>
  <si>
    <t>OBJETIVO ESPECÍFICO</t>
  </si>
  <si>
    <t>PRODUCTO</t>
  </si>
  <si>
    <t>ACTIVIDAD PROYECTO DE INVERSIÓN</t>
  </si>
  <si>
    <t>ALINEACIÓN CON OBJETIVOS ESTRATEGICOS Y RETOS</t>
  </si>
  <si>
    <t>ACCIONES ESTRATÉGICAS</t>
  </si>
  <si>
    <t>INFORMACIÓN DE MEDICIÓN</t>
  </si>
  <si>
    <t>METAS</t>
  </si>
  <si>
    <t>RECURSOS</t>
  </si>
  <si>
    <t>PROGRAMACIÓN META</t>
  </si>
  <si>
    <t>DESCRIPCIÓN META</t>
  </si>
  <si>
    <t>PROGRAMACIÓN RECURSOS</t>
  </si>
  <si>
    <t>META FÍSICAS</t>
  </si>
  <si>
    <t>GESTIÓN DE RECURSO</t>
  </si>
  <si>
    <t>DEPENDENCIA</t>
  </si>
  <si>
    <t>PROCESO SIG</t>
  </si>
  <si>
    <t>CÓDIGO ACTIVIDAD PLAN DE ACCIÓN</t>
  </si>
  <si>
    <t xml:space="preserve">ACTIVIDAD PLAN DE ACCIÓN </t>
  </si>
  <si>
    <t>INDICADOR</t>
  </si>
  <si>
    <t>FÓRMULA DE CÁLCULO</t>
  </si>
  <si>
    <t>UNIDAD DE MEDIDA</t>
  </si>
  <si>
    <t>META FÍSICA ANUAL</t>
  </si>
  <si>
    <t>RUBRO INVERSIÓN</t>
  </si>
  <si>
    <t xml:space="preserve">VALOR ANUAL ASIGNADO </t>
  </si>
  <si>
    <t>PROGRAMADO</t>
  </si>
  <si>
    <t>EJECUTADO</t>
  </si>
  <si>
    <t>% EJECUTADO TRIMESTRE</t>
  </si>
  <si>
    <t>AVANCE CUALITATIVO</t>
  </si>
  <si>
    <t>EVIDENCIAS</t>
  </si>
  <si>
    <t>Hambre Cero</t>
  </si>
  <si>
    <t>La construcción de un sistema educativo articulado, participativo, descentralizado y con mecanismos eficaces de concertación</t>
  </si>
  <si>
    <t>2. Seguridad Humana y Justicia Social</t>
  </si>
  <si>
    <t>CatalizadorB.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</si>
  <si>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</si>
  <si>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Alimentación Escolar</t>
  </si>
  <si>
    <t>Direccionamiento.Estratégico</t>
  </si>
  <si>
    <t xml:space="preserve">Planeación institucional </t>
  </si>
  <si>
    <t>No Aplica</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</si>
  <si>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</si>
  <si>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</si>
  <si>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</si>
  <si>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</si>
  <si>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OE6. Impulsar una gestión institucional transparente, participativa e innovadora, fortaleciendo el talento humano y optimizando los procesos internos, mediante el uso efectivo de la información, el desarrollo de capacidades y la promoción de una cultura organizacional orientada a la mejora continua y a los valores públicos.</t>
  </si>
  <si>
    <t>AE 6.4. Fortalecer la gestión pública a través procesos administrativos, financieros y jurídicos.</t>
  </si>
  <si>
    <t>100 Dirección General</t>
  </si>
  <si>
    <t>Direccionamiento estratégico</t>
  </si>
  <si>
    <t>100-01</t>
  </si>
  <si>
    <t>Adelantar acciones técnicas, financieras, jurídicas y administrativas que garanticen la adecuada revisión análisis seguimiento y control de los procesos misionales y de apoyo para fortalecer la gestión institucional.</t>
  </si>
  <si>
    <t>Número de informes trimestrales elaborados</t>
  </si>
  <si>
    <t>Sumatoria de linformes elaborados en el trimestre.</t>
  </si>
  <si>
    <t>Numero</t>
  </si>
  <si>
    <t>C-2201-0700-5-20203J-2201089-02</t>
  </si>
  <si>
    <t>Informe trimestral que de cuenta de las acciones técnicas, financieras, jurídicas y administrativas adelantadas durante el periodo</t>
  </si>
  <si>
    <t>Durante el segundo trimestre de 2026 se fortaleció la gestión institucional de la Dirección General mediante el desarrollo de acciones técnicas, financieras, jurídicas y administrativas orientadas al cumplimiento del Plan de Acción Institucional. Se avanzó en la formulación de la Política Pública de Alimentación Escolar y en la articulación con entidades del orden nacional para su consolidación; se realizó seguimiento a la ejecución presupuestal y a los proyectos de inversión; se brindó acompañamiento jurídico a iniciativas normativas y actos administrativos; y se fortalecieron los procesos de supervisión contractual, atención de requerimientos de organismos de control y planeación institucional. Estas acciones contribuyeron a optimizar la toma de decisiones, fortalecer los mecanismos de seguimiento y control y mejorar la capacidad institucional para la ejecución del Programa de Alimentación Escolar.</t>
  </si>
  <si>
    <t>INFORME AVANCES PLAN	DE	ACCIÓN INSTITUCIONAL II TRIMESTRE</t>
  </si>
  <si>
    <t>NoAplica</t>
  </si>
  <si>
    <t>5. Convergencia Regional</t>
  </si>
  <si>
    <t>Catalizador5. Fortalecimiento institucional como motor de cambio para recuperar la confianza de la ciudadanía y para el fortalecimiento del vínculo Estado Ciudadanía</t>
  </si>
  <si>
    <t>Lucha contra la corrupción en las entidades públicas nacionales y territoriales</t>
  </si>
  <si>
    <t>Programa de Transparencia y Ética Pública</t>
  </si>
  <si>
    <t>110 Dirección General - Planeación</t>
  </si>
  <si>
    <t>110-01</t>
  </si>
  <si>
    <t>Implementar mecanismos integrados de recolección, análisis y visualización de datos administrativos y operativos, que permitan generar reportes estratégicos periódicos orientados a la mejora de la gestión pública y la toma de decisiones basada en evidencia.</t>
  </si>
  <si>
    <t>Porcentaje de avance en la implementación de mecanismos y generación de reportes estratégicos periódicos</t>
  </si>
  <si>
    <t>(Número de actividades ejecutadas en el trimestre /Número de actividades programadas para el trimestre)*100</t>
  </si>
  <si>
    <t>Porcentaje</t>
  </si>
  <si>
    <t>Avance en la ejecución del plan de trabajo.</t>
  </si>
  <si>
    <t>Para el segundo trimestre de 2026 se programaron y ejecutaron dos (2) actividades, correspondientes a la actualización y publicación periódica de la información y al desarrollo de nuevos componentes del tablero. Ambas actividades se cumplieron de acuerdo con el cronograma establecido en el Plan de Trabajo ajustado
La actividad de actualización y publicación periódica se desarrollará de manera permanente hasta el mes de diciembre. El Tablero de Ejecución Presupuestal se actualizará semanalmente con base en los reportes generados por el Sistema Integrado de Información Financiera (SIIF Nación), reflejando el estado de la ejecución presupuestal con corte a la fecha correspondiente. Así mismo, cuando sea necesario, se actualizarán las demás fuentes de información que alimentan el tablero para garantizar la confiabilidad y oportunidad de la información presentada.
Por su parte, la actividad de desarrollo de nuevos componentes se ejecutará en la medida en que se identifique la necesidad de incorporar nuevas funcionalidades o componentes al Tablero de Ejecución Presupuestal, los cuales serán desarrollados e implementados con el fin de fortalecer el seguimiento y el análisis de la ejecución presupuestal.
Asímismo, durante el trimestre se incorporaron al tablero de ejecución presupuestal nuevos indicadores, alertas, variables de análisis y funcionalidades, fortaleciendo su capacidad para el seguimiento, monitoreo y control de la ejecución presupuestal.
Cabe precisar que, durante el periodo, se realizó un ajuste al plan de trabajo, mediante el cual la actividad denominada "Socialización con las dependencias" fue reprogramada para el tercer trimestre de 2026. Esta modificación obedeció a la necesidad de incorporar previamente los ajustes funcionales derivados del proceso de validación y mejora continua del tablero, con el propósito de garantizar que la herramienta estuviera consolidada antes de su socialización institucional.
No obstante, durante el segundo trimestre se adelantaron actividades preparatorias para dicha socialización, entre las que se destacan la elaboración de una pieza de divulgación y la realización de una sesión de validación con el Asesor de Planeación de la Dirección General y las profesionales involucradas en el proceso.</t>
  </si>
  <si>
    <t xml:space="preserve">1. Plan de Trabajo Tablero Ejecución Presupuestal V2 con seguimiento
2. Pieza de divulgación del Tablero de Ejecución Presupuestal
3. Acta de reunión presentación avances Tablero Ejecución Presupuestal 19062026 
4. Enlace al Tablero de Control Presupuestal actualizado. 
</t>
  </si>
  <si>
    <t>Gestión.con.valores.para.resultados</t>
  </si>
  <si>
    <t xml:space="preserve">Transparencia, acceso a la información pública y lucha contra la corrupción </t>
  </si>
  <si>
    <t>AE 6.1. Fortalecer los mecanismos para facilitar la transparencia y la participación ciudadana.</t>
  </si>
  <si>
    <t>Relacionamiento estado ciudadano</t>
  </si>
  <si>
    <t>110-02</t>
  </si>
  <si>
    <t>Diseñar e implementar acciones de mejora continua que permitan alinear los procesos administrativos con las políticas del Modelo Integrado de Planeación y Gestión (MIPG), priorizando la atención efectiva a las necesidades de los grupos de valor e interés.</t>
  </si>
  <si>
    <t>Porcentaje de avance e la ejecución del plan de trabajo del MIPG</t>
  </si>
  <si>
    <t>Porcentaje de cumplimiento plan de trabajo para el avance en la implementación políticas de gestión y desempeño del MIPG</t>
  </si>
  <si>
    <t>Durante el periodo objeto de seguimiento se adelantó la implementación de las actividades previstas en el Plan de Trabajo para la implementación de las políticas del Modelo Integrado de Planeación y Gestión (MIPG), orientadas al fortalecimiento de los lineamientos institucionales y al cumplimiento de los criterios establecidos para dichas políticas, contribuyendo al mejoramiento continuo de la gestión institucional.
Para este periodo se programaron veinte (20) actividades, de las cuales se ejecutaron diecisiete (17), lo que representa un cumplimiento del 85 % de las actividades previstas. Las tres (3) actividades restantes, equivalentes al 15 % de la programación del periodo, presentan un avance significativo y se encuentran en etapa de finalización, teniendo en cuenta que, fue necesario priorizar las gestiones relacionadas con el proceso de empalme institucional y la implementación de la Estrategia de Rendición de Cuentas. En consecuencia, el cierre técnico y documental de estas actividades se realizará durante el siguiente trimestre, una vez concluyan dichas acciones estratégicas, sin que ello represente afectaciones para el cumplimiento de los objetivos establecidos en el Plan de Trabajo.</t>
  </si>
  <si>
    <t>Plan de trabajo - Avance IItrimestre PAI</t>
  </si>
  <si>
    <t xml:space="preserve">Fortalecimiento organizacional y simplificación de procesos </t>
  </si>
  <si>
    <t>110-03</t>
  </si>
  <si>
    <t>Definir e implementar acciones para el cumplimiento de los requisitos del Sistema Integrado de Gestión de la UApA en el marco de la mejora continua</t>
  </si>
  <si>
    <t>Porcentaje de avance en la ejecución del plan de trabajo del SIG</t>
  </si>
  <si>
    <t xml:space="preserve">
20260703_Informe_segundo_trimestre_actividad_110-3 PAI
20260706_Plan de trabajo con seguimiento y enlaces de evidencia
Soportes de ejecución: 
20260530_Reporte de indicadores estratégicos
20260703_DES-FR-06 Listado maestro de documentos - v0 (5)
20260307_MATRIZ_transición_documental_UApA - Operativa (2026)</t>
  </si>
  <si>
    <t>Educación con Calidad</t>
  </si>
  <si>
    <t>Entidades públicas terirtoriales y nacionales fortalecidas</t>
  </si>
  <si>
    <t>Información y comunicación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</si>
  <si>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</si>
  <si>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</si>
  <si>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</si>
  <si>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</si>
  <si>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 xml:space="preserve">Número de informes de implementación de la estrategia de comunicaciones </t>
  </si>
  <si>
    <t>Sumatoria de Informes de avance frente a la implementación de la estrategia de comunicación</t>
  </si>
  <si>
    <t>Número</t>
  </si>
  <si>
    <t>Informe de avance de ejecución de la estrategia.</t>
  </si>
  <si>
    <t xml:space="preserve">Durante el II trimestre, el equipo de Comunicación Externa mantuvo una operación permanente para atender las necesidades de divulgación institucional de la UApA. La gestión comprendió la producción de contenidos periodísticos, gráficos, audiovisuales y digitales; el fortalecimiento de la presencia institucional en redes sociales y página web; la formulación de estrategias y reportes de analítica; y el acompañamiento en territorio mediante comisiones de cubrimiento.
En conjunto, el equipo produjo más de 900 publicaciones para redes sociales, 24 boletines de prensa, más de 70 piezas gráficas, más de 1.800 registros fotográficos, más de 100 contenidos audiovisuales, más de 19 informes y documentos estratégicos, además del cubrimiento de más de 40 actividades institucionales a nivel nacional. En cuanto a la gestión del recurso, no se cumplió con el 100%  de lo programado con respecto a lo ejecutado, debido a que uno de los contratistas no cumplió con la presentación oportuna de las facturas correspondientes al periodo informado. Sin embargo, ya se tomaron las correcciones correspondientes para el próximo trimestre, para cumplir así, con lo programado.  </t>
  </si>
  <si>
    <t>Informe II Trimestre en PDF.</t>
  </si>
  <si>
    <t>Control.Interno</t>
  </si>
  <si>
    <t xml:space="preserve">Control Interno </t>
  </si>
  <si>
    <t>130 Dirección General - Control Interno</t>
  </si>
  <si>
    <t>Evaluación independiente y mejoramiento continuo</t>
  </si>
  <si>
    <t>130-01</t>
  </si>
  <si>
    <t>Desarrollar el Plan Anual de Auditorias para la Unidad Administrativa Especial de Alimentación Escolar - Alimentos para Aprender</t>
  </si>
  <si>
    <t>Cumplimiento del Plan Anual de Auditorías de la vigencia</t>
  </si>
  <si>
    <t>Numero de actividades del Plan Anual de Auditoría ejecutadas /Numero de Actividades del Plan Anual de Auditoría programadas</t>
  </si>
  <si>
    <t>Cumplimiento del Plan Anual de Audítorias de la vigencia</t>
  </si>
  <si>
    <t>Para el segundo trimestre de la vigencia 2026, en el marco de la ejecución del Plan Anual de Auditoría, se programaron trece (13) entregables. No obstante, al cierre del período se registró la ejecución de diecisiete (17) entregables, lo que representa una ejecución superior a la programada.
Esta situación obedece a que durante el primer trimestre no fue posible culminar oportunamente cuatro (4) informes, debido a que  Control Interno depende de los insumos y de la información suministrada por las diferentes áreas de la entidad para el desarrollo de las actividades de seguimiento y auditoría. Dichos informes fueron finalizados y reportados durante el segundo trimestre.
Los cuatro (4) informes culminados en este período y que correspondían a actividades pendientes del trimestre anterior fueron:
Seguimiento al cumplimiento de las medidas de Austeridad y Eficiencia del Gasto Público correspondiente al IV trimestre de 2025.
Verificación del cumplimiento de la normatividad relacionada con el licenciamiento de software y derechos de autor.
Auditoría al Procedimiento de Elaboración y Control de Documentos DES-PR-05.
Auditoría al Proceso de Gestión del Talento Humano GTH-CR, específicamente al Procedimiento de Control Interno Disciplinario GTH-PR-09, correspondiente a las vigencias 2024 y 2025.
En consecuencia, durante el segundo trimestre se ejecutaron los trece (13) entregables programados para el período y, adicionalmente, se culminaron y reportaron los cuatro (4) informes pendientes del primer trimestre, para un total de diecisiete (17) entregables ejecutados.
Respecto a la ejecución de los recursos asignados, no se presentan diferencias, toda vez que las actividades desarrolladas se realizaron con los recursos programados para la vigencia y no generaron requerimientos adicionales.</t>
  </si>
  <si>
    <t>16A 2026-ARL-16A MEDICIÓN FURAG 2025
17 2026-AI-17 SEGUIMIENTO REZAGO PRESUPUESTAL 2025 Y EJECUCION 2024
18 2026-SIRECI-18 GESTIÓN CONTRACTUAL
19 2026-SIRECI-19 OBRAS INCONCLUSAS
21 2026-ARL-21 SOFTWARE 2025
22 2026-AI-22 PROCEDIMIENTO CONTROL DISCIPLINARIO INTERNO
23 2026-AI-23 PROCEDIMIENTO ELABORACION Y CONTROL DOCUMENTOS
24 2026-ARL-24 AUSTERIDAD DE GASTO IV TRIMESTRE 2025
25 2026-SIRECI-25 GESTIÓN CONTRACTUAL
26 2026-SIRECI-26 OBRAS INCONCLUSAS
27 2026-ARL-27 OBRAS ACUERDOS DE GESTIÓN
28 2026-AI-28 CONTRATO CD-UAPA-004-2025 (SIPAE)
29 2026-AI-29 VERIFICACION ESPECIFICA ASIGNACION RECURSOS JULIO 2025 SOLICITUD GRUPO SG
30 2026-SIRECI-30 GESTIÓN CONTRACTUAL
31 2026-ARL-31 SEGUIMIENTO A RIESGOS DE CORRUPCIÓN
32 2026-SIRECI-32 OBRAS INCONCLUSAS
33 2026-ARL-33 SEGUIMIENTO PM CGR 31032026
Reporte_Entregables_Plan_Accion_2026_T2</t>
  </si>
  <si>
    <t>Convergencia Regional</t>
  </si>
  <si>
    <t>Catalizador 5: Fortalecimiento institucional como motor de cambio para recuperar la confianza de la ciudadanía y para el fortalecimiento del vínculo Estado Ciudadanía</t>
  </si>
  <si>
    <t>Entiades públicas territoriales y nacionales fortalecidas</t>
  </si>
  <si>
    <t xml:space="preserve">Defensa jurídica </t>
  </si>
  <si>
    <t>140 Dirección General - Jurídica</t>
  </si>
  <si>
    <t>Gestión Jurídica</t>
  </si>
  <si>
    <t>140-01</t>
  </si>
  <si>
    <t>Ejercer la defensa jurídica de la entidad y/o atender los diferentes requerimientos legales como administrativos que afecten los intereses de la UApA</t>
  </si>
  <si>
    <t>Porcentaje de solicitudes de defensa jurídica y/o requerimientos legales como administrativos atendidos  oportunamente</t>
  </si>
  <si>
    <t>Número de solicitudes de defensa jurídica y /o requerimiento respondidas oportunamente en el trimestre  / Número de solicitudes de defensa jurídicay /o requerimiento recibidas en la entidad en el trimestre *100</t>
  </si>
  <si>
    <t xml:space="preserve">Porcentaje </t>
  </si>
  <si>
    <t xml:space="preserve">Durante el segundo trimestre de la vigencia 2026, la Asesora Jurídica realizó la atención y trámite de 16 acciones de tutela, 41 derechos de petición, 8 conceptos jurídicos*, 9 respuestas a requerimientos provenientes de la Procuraduría General de la Nación, 5 respuestas a requerimientos remitidos por la Contraloría y se instauraron ante la Fiscalía General de la Nación 4 denuncias. 
El total de actuaciones durante el trimestre fueron 83 y el 100% fueron adelantadas dentro de los términos legales aplicables. 
*En la matriz de seguimiento a solicitudes (tutelas, peticiones, conceptos) los conceptos tramitados se encuentran sombreados en color amarillo.  </t>
  </si>
  <si>
    <t xml:space="preserve">1.Reporte Matriz de seguimiento a solicitudes (tutelas, peticiones y conceptos) GJD-FR-07
2.Reporte matriz seguimiento a requerimientos organismos de control, recursos rep, denuncias fiscali. 
3.PDF con respuestas de tutelas (3 casos)
4. PDF con respuesta a peticiones (3 Casos)
5. PDF con Conceptos (2 casos)
6. Respuesta requerimiento de procuraduría </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</si>
  <si>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</si>
  <si>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</si>
  <si>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</si>
  <si>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OE2. Aumentar la cobertura del Programa de Alimentación Escolar hasta alcanzar la universalidad, contribuyendo a la garantía de los derechos a la educación, la seguridad y soberanía alimentaria y nutricional de niños, niñas, adolescentes y jóvenes en el sistema educativo oficial, incluyendo el receso escolar, a través de los criterios de focalización de recursos disponibles; así como nuevas fuentes de financiación, que consideren la vulnerabilidad y las capacidades territoriales; mediante la implementación de lineamientos e instrumentos que permitan el seguimiento a la ejecución eficiente, transparente y la asignación progresiva de recursos.</t>
  </si>
  <si>
    <t>AE 2.1. Incrementar progresivamente la cobertura del PAE en los territorios, hasta alcanzar de manera sostenida la meta del 95% de cobertura durante la totalidad el calendario escolar.</t>
  </si>
  <si>
    <t>200 Subdirección General</t>
  </si>
  <si>
    <t>200-01</t>
  </si>
  <si>
    <t>Realizar la distribución de los recursos del Presupuesto General de la Nación a las Entidades Territoriales Certificadas en Educación, con el propósito de cofinanciar la operación del Programa de Alimentación Escolar, asegurando el cumplimiento de los criterios de focalización, priorización y cobertura establecidos en la normativa vigente y en las directrices del Consejo Directivo de la UApA.</t>
  </si>
  <si>
    <t>Porcentaje de recursos del Presupuesto General de la Nación girados a las Entidades Territoriales Certificadas en Educación conforme a los criterios de focalización y priorización establecidos.</t>
  </si>
  <si>
    <t>(Recursos girados a la ETC en el trimestre/Recursos programados en el trimestre) *100</t>
  </si>
  <si>
    <t>Porcentaje (%)</t>
  </si>
  <si>
    <t>C-2201-0700-5-20203J-2201079-03</t>
  </si>
  <si>
    <t>Distribución trimestral de recursos de acuerdo con el comportamiento histórico de las Transferencias a las ETC</t>
  </si>
  <si>
    <t xml:space="preserve">Se adelantó el proceso de distribución y asignación de los recursos del Presupuesto General de la Nación destinados a la cofinanciación del Programa de Alimentación Escolar – PAE para la vigencia 2026, garantizando la aplicación de los criterios técnicos definidos para la asignación de recursos a las Entidades Territoriales Certificadas en Educación.
Durante el periodo reportado se expidieron las resoluciones de asignación correspondientes y se articularon las acciones con las áreas misionales y de gestión corporativa para la realización de los desembolsos, permitiendo asegurar la disponibilidad de recursos para la continuidad de la prestación del servicio de alimentación escolar en los territorios. Con corte al 30 de junio de 2026, se han realizado transferencias por valor de $2.315.610.932.327, lo anterior representa un avance financiero del 82% de los recursos asignados a las ETC para la vigencia 2026.
</t>
  </si>
  <si>
    <t>Informe de seguimiento II trimestre
Matriz seguimiento de asiganaciones</t>
  </si>
  <si>
    <t>Plan Anual de Adquisiciones</t>
  </si>
  <si>
    <t>1.1.2.2 Hacer seguimiento a la operación y ejecución de los recursos del Programa de Alimentación Escolar asignados a las entidades territoriales</t>
  </si>
  <si>
    <t xml:space="preserve">
AE 2.3. Efectuar seguimiento para la ejecución eficiente, trasparente y la asignación progresiva de recursos del Programa.
</t>
  </si>
  <si>
    <t>Gestión Contractual y Adquisiciones</t>
  </si>
  <si>
    <t>200-02</t>
  </si>
  <si>
    <t>Realizar seguimiento a la ejecución de los recursos asignados mediante estrategias de apoyo integral, promoviendo la articulación interinstitucional y el fortalecimiento de capacidades para la gestión efectiva del Programa de Alimentación Escolar. (PAE).</t>
  </si>
  <si>
    <t>Apoyo a la gestión institucional realizado</t>
  </si>
  <si>
    <t>Porcentaje de avance en apoyo institucional realizado</t>
  </si>
  <si>
    <t>C-2201-0700-5-20203J-2201079-02</t>
  </si>
  <si>
    <t>Informe de acciones de apoyo a la gestión institucional para la operación del PAE.</t>
  </si>
  <si>
    <t>Durante el segundo trimestre de 2026 se registraron avances en la implementación de las acciones orientadas a fortalecer la gestión, calidad y cobertura del Programa de Alimentación Escolar (PAE). En este marco, se desarrollaron actividades de asistencia técnica y acompañamiento a las Entidades Territoriales Certificadas (ETC), así como estrategias de fortalecimiento de capacidades institucionales y territoriales para mejorar la planeación, ejecución y seguimiento de la operación del programa. De manera, se fortaleció la articulación con las entidades territoriales para la distribución y monitoreo de los recursos asignados, y se consolidaron procesos institucionales en materia jurídica, planeación, gestión documental, comunicaciones y gestión financiera, contribuyendo al fortalecimiento de la capacidad operativa y de gestión de la Unidad Administrativa Especial de Alimentación Escolar (UApA). La diferencia observada en el recurso ejecutado obedece a que se encuentran pendientes de radicación dos cuentas, las cuales serán subsanadas y tramitadas durante el siguiente período de reporte. Una vez surtido este proceso, se reflejará la ejecución correspondiente en los estados financieros y reportes de seguimiento.</t>
  </si>
  <si>
    <t>Informe de seguimiento II trimestre</t>
  </si>
  <si>
    <t>Gestión con valores para resultados</t>
  </si>
  <si>
    <t>N/A</t>
  </si>
  <si>
    <t>Gestión de la Alimentación escolar en el territorio</t>
  </si>
  <si>
    <t>200-04</t>
  </si>
  <si>
    <t xml:space="preserve">Publicación de información para el monitoreo en tiempo real de la operación del PAE, garantizando la trazabilidad y consolidación de datos por cada entidad territorial.
</t>
  </si>
  <si>
    <t>Informe de Operación del programa de Alimentación Escolar (PAE),</t>
  </si>
  <si>
    <t>Sumatoria de informes trimestrales actualizados y publicados en página web</t>
  </si>
  <si>
    <t>Informes de operación correspondientes a la implementación del PAE</t>
  </si>
  <si>
    <t>Elaboración de un (1) reportes trimestrales mediante los cuales se evidencie la actualización de la información y las publicaciones efectuadas en la página web institucional</t>
  </si>
  <si>
    <t xml:space="preserve">Durante el segundo trimestre de 2026 se evidenció un avance significativo en la gestión y publicación de la información mensual, fortaleciendo la disponibilidad de datos consolidados, oportunos y actualizados para la toma de decisiones. En este periodo se realizaron tres actualizaciones de información, correspondientes a los cortes del 30 de abril, 19 de mayo y 16 de junio de 2026, garantizando la trazabilidad, consistencia y actualización permanente de los registros reportados. </t>
  </si>
  <si>
    <t>Informe trimestral
Seguimiento herramienta PAE en tu radar</t>
  </si>
  <si>
    <t>OE4. Impulsar el control social y la transparencia, a partir de generación de condiciones para la participación incidente, que incluya el uso de la herramienta de información, seguimiento y monitoreo.</t>
  </si>
  <si>
    <t>AE 4.1 Impulsar el uso de herramientas y estratégicas de participación incidente y control social con actores y organizaciones de base comunitaria para garantizar la transparencia del programa.</t>
  </si>
  <si>
    <t>200-05</t>
  </si>
  <si>
    <t xml:space="preserve">
Fortalecer la articulación con las Entidades Territoriales Certificadas para mejorar la eficiencia, transparencia y control en la ejecución de los recursos del PAE.</t>
  </si>
  <si>
    <t>Acciones desarrolladas para fortalecer las articulación con las Entidades Territoriales Certificadas.</t>
  </si>
  <si>
    <t>Número de Informes de acciones desarrolladas con las Entidades Territoriales Certificadas</t>
  </si>
  <si>
    <t xml:space="preserve">Informes de acciones de participación incidente y control social </t>
  </si>
  <si>
    <t>Elaboración un (1) reportes trimestrales de las acciones desarrolladas con las  Entidades Territoriales Certificadas</t>
  </si>
  <si>
    <t>Durante el segundo trimestre de 2026, la UApA contó con un equipo interdisciplinario conformado por 14 profesionales vinculados mediante contratos de prestación de servicios, quienes apoyaron las actividades de inspección, vigilancia y control (IVC) sobre el uso de los recursos destinados a la cofinanciación del Programa de Alimentación Escolar (PAE).
En desarrollo de estas labores, se realizó el análisis de 13 procesos de selección en etapa precontractual publicados en SECOP, correspondientes a entidades territoriales de departamentos como Córdoba, Tolima, Cauca, Cundinamarca, Magdalena y Atlántico. La revisión se llevó a cabo con base en documentos contractuales y una herramienta de alertas tempranas que permitió identificar riesgos relacionados con la continuidad del servicio, debilidades en la aplicación de la normatividad vigente y falencias en la planeación operativa, especialmente frente al manejo de contingencias. Como resultado, se consolidó una base de datos de alertas con trazabilidad por entidad territorial y se elaboraron comunicaciones formales dirigidas a las entidades correspondientes.</t>
  </si>
  <si>
    <t>OE1. Formular, implementar, monitorear y evaluar la política pública de alimentación escolar que materialice el derecho a la educación y el derecho a la soberanía alimentaria y nutricional de niños, niñas, adolescentes y jóvenes matriculados en las instituciones educativas oficiales de Colombia, en actuación con el Ministerio de Educación Nacional como ente rector del sector.</t>
  </si>
  <si>
    <t>AE 1.4. Monitorear la implementación de la política pública de alimentación escolar.</t>
  </si>
  <si>
    <t>200-06</t>
  </si>
  <si>
    <t>Liderar y articular el proceso integral de formulación, incorporación, implementación, seguimiento y evaluación del componente de alimentación escolar en el marco del Documento CONPES de Derecho Humano a la Alimentación y Soberanía Alimentaría, garantizando su coherencia técnica, territorial y sectorial, así como su alineación con la Política Pública de Alimentación Escolar y los instrumentos de planeación</t>
  </si>
  <si>
    <t>Acciones orientadas a la formulación, implementación, monitoreo y evaluación de la Política Pública de Alimentación Escolar</t>
  </si>
  <si>
    <t>Número de Informes de acciones orientadas a la formulación, implementación, monitoreo y evaluación de la Política Pública de Alimentación Escolar</t>
  </si>
  <si>
    <t>Informe de acciones orientadas a la formulación, implementación, monitoreo y evaluación de la Política Pública de Alimentación Escolar</t>
  </si>
  <si>
    <t xml:space="preserve">Documento técnico que consolida el componente de política pública de alimentación escolar en el Documento CONPES de Derecho Humano a la Alimentación y Soberanía Alimentaría en proceso de diseño, sus lineamientos y acciones correspondientes. </t>
  </si>
  <si>
    <t>A junio de 2026, se avanza en la concertación interinstitucional con los sectores responsables de las acciones definidas en el CONPES, así como en la formulación y validación de los hitos, indicadores, metas y requerimientos presupuestales asociados. La construcción de los hitos se orientó a armonizar las competencias y líneas de acción de la UApA con las apuestas estratégicas del CONPES, mediante procesos de validación conjunta con el Ministerio de Educación Nacional y el Departamento Nacional de Planeación (DNP). Asimismo, la definición de indicadores y metas se desarrolló a través de mesas técnicas con el equipo directivo y la Oficina Asesora de Planeación de la UApA, aplicando los lineamientos metodológicos del DNP y asegurando su articulación con el Plan Nacional de Desarrollo 2022–2026 y los instrumentos de planeación sectorial.</t>
  </si>
  <si>
    <t>Informe de avance segundo trimestre
Matriz Plan de Acción y Seguimiento Integrada (Junio 2026)
Ultimá versión árbol de problemas integrado</t>
  </si>
  <si>
    <t>Hoja de ruta para la implementación y seguimiento de las acciones del componente de alimentación escolar en el Documento CONPES de Derecho Humano a la Alimentación y Soberanía Alimentaría en proceso de diseño, de acuerdo con los instrumentos de política pública asociados resultantes.</t>
  </si>
  <si>
    <t>Plan estratégico de socialización, sensibilización y posicionamiento territorial de los lineamientos y acciones resultantes de los instrumentos de política pública en materia de alimentación escolar incluidos en el Documento CONPES de Derecho Humano a la Alimentación y Soberanía Alimentaría objeto de territorialización en las ETC.</t>
  </si>
  <si>
    <t>200-07</t>
  </si>
  <si>
    <t>Desarrollar y consolidar estrategias de inspección, vigilancia y control de los recursos del Programa de Alimentación Escolar – PAE, orientado a garantizar su uso eficiente y  transparente.</t>
  </si>
  <si>
    <t>Acciones desarrolladas con relación a la inspección vigilancia y control de los recursos para la operación del PAE</t>
  </si>
  <si>
    <t>Sumatoria de informes de Acciones desarrolladas con relación a la inspección vigilancia y control de los recursos para la operación del PAE</t>
  </si>
  <si>
    <t>Informe de acciones desarrolladas con relación a la inspección vigilancia y control de los recursos para la operación del PAE</t>
  </si>
  <si>
    <t>Durante el segundo trimestre de 2026, la Unidad Administrativa Especial de Alimentación Escolar (UApA) avanzó en el fortalecimiento de las acciones de inspección, vigilancia y control (IVC) sobre el uso de los recursos asignados por el Gobierno nacional para la cofinanciación del Programa de Alimentación Escolar (PAE), mediante la vinculación de dos (2) profesionales por prestación de servicios, con enfoque interdisciplinario.
Esta estrategia ha permitido consolidar capacidades técnicas para la verificación del cumplimiento de normas, lineamientos y procedimientos asociados a la planeación, administración y ejecución del programa en las Entidades Territoriales Certificadas (ETC), contribuyendo al fortalecimiento del marco institucional del PAE y a la mejora de su impacto en la población beneficiaria.</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</si>
  <si>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</si>
  <si>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</si>
  <si>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</si>
  <si>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</si>
  <si>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</si>
  <si>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</si>
  <si>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OE5. Fortalecer las capacidades y competencias de las Entidades Territoriales Certificadas, Entidades Territoriales no Certificadas y otros actores que participan en la política pública de alimentación escolar, a través de acciones diferenciales de transferencia y gestión del conocimiento, que promuevan entornos escolares saludables y el desarrollo socioemocional, orientado a la alimentación saludable de NNAJ del sistema educativo, acorde con los lineamientos de la Unidad.</t>
  </si>
  <si>
    <t>AE 5.5. Implementar el Ecosistema SiPAE, como el sistema de información para la política pública de alimentación escolar.</t>
  </si>
  <si>
    <t>210 Subdirección de Información</t>
  </si>
  <si>
    <t>Gestión de la información y las tecnologías</t>
  </si>
  <si>
    <t>210-01</t>
  </si>
  <si>
    <t>Realizar el desarrollo de las mejoras y nuevos requerimientos del ecosistema SiPAE</t>
  </si>
  <si>
    <t>Porcentaje  de avance en el plan de trabajo para la implementación de mejoras y nuevos desarrollos del ecosistema SiPAE.</t>
  </si>
  <si>
    <t>Porcenjate de avance del plan de trabajo ejecutado / Porcentaje de avance en el plan de trabajo programado en el trimeste.</t>
  </si>
  <si>
    <t>C-2201-0700-4-20203J-2201048-02</t>
  </si>
  <si>
    <t>Definir plan de trabajo relacionado con las actividades de desarrollo e implementación de las mejoras y nuevos requerimientos del ecosistema SIPAE correspondiente a las fases III y IV</t>
  </si>
  <si>
    <t>Ejecución de las actividades y entregables dentro del segundo trimestre de acuerdo con el trabajo definido.</t>
  </si>
  <si>
    <t>$ 254.469.000,00</t>
  </si>
  <si>
    <t>$ 886.605.711,00</t>
  </si>
  <si>
    <t>Durante el segundo trimestre de 2026, se lograron avances claves en el desarrollo y estabilidad del ecosistema tecnológico, destacando el despliegue en el ambiente productivo de la UApA de los requerimientos priorizados, que para este período se atendieron 43 requerimientos priorizados, y ajustados desde el primer trimestre. Asimismo, se avanzó significativamente en la documentación y desarrollo de funcionalidades críticas planificadas para este periodo, tales como el plan financiero territorial, la interoperabilidad con el SIMAT y el cierre de incidencias transversales para garantizar flujos integrales (end-to-end), especialmente en la gestión de cobertura.
Paralelamente, se estructuró y ejecutó con éxito la primera fase de la metodología para la hoja de ruta del segundo semestre de 2026, la cual incluyó mesas de trabajo con las subdirecciones y un taller con el equipo directivo. Este proceso permitió identificar los requerimientos y escenarios evolutivos futuros, sirviendo como base para definir un modelo de gestión de contratación híbrido (entre equipo interno y desarrollo externo) para el cual ya se han adelantado los procesos de selección de contratistas.
Frente a la gestión de recursos, este trimestre se tiene un % ejecutado del 348% debido al tercer pago que se hizo a Corporación Colombia Digital, correspondiente a la entrega y validación técnica y jurídica de un hito por parte del contratista por concepto del diagnóstico técnico, arquitectura objetivo, TO-BE, AS_IS, planenación de la migración y actualización de documentos de gestión.
El pago realizado durante el segundo trimestre,  en el ejercicio de actualización del Plan de Acción Institucional realizado en el mes de febrero se había contemplado para el tercer trimestre de la vigencia. No obstante, teniendo en cuenta que el proveedor presentó el cumplimiento del hito que da lugar al pago y que, el recibido a satisfacción del mismo, daba continuidad a las actividades de desarrollo y fortalecimiento del sistema contempladas en el contrato, se procedió a la autorización y gestión del pago referenciado.</t>
  </si>
  <si>
    <t>*Tablero de seguimiento de bugs de requerimientos
*Conclusiones mesas de trabajo
*Balance estado de artefactos
*Plan de trabajo 210-01
*Documentación de requerimientos evolutivos SIPAE</t>
  </si>
  <si>
    <t>Ejecución de las actividades y entregables dentro del tercer trimestre de acuerdo con el trabajo definido.</t>
  </si>
  <si>
    <t>Ejecución de las actividades y entregables dentro del cuarto trimestre de acuerdo con el trabajo definido.</t>
  </si>
  <si>
    <t>210-02</t>
  </si>
  <si>
    <t>Administrar tecnica y tecnologicamente el ecosistema SIPAE</t>
  </si>
  <si>
    <t>Porcentaje de requerimientos funcionales (mejoras y nuevos desarrollos) del ecosistema SiPAE  implementados y validados satisfactoriamente en un periodo.</t>
  </si>
  <si>
    <t xml:space="preserve"> = (Requerimientos implementados y validados / Total de requerimientos planificados) *100</t>
  </si>
  <si>
    <t>Cronograma y plan de trabajo que define el alcance de requerimientos planedos para desarrollar, implementar y validar durante la vigencia</t>
  </si>
  <si>
    <t>Informe consolidado que da cuenta de los requerimientos implementados y validados durante el trimeste, para la toma de decisiones.</t>
  </si>
  <si>
    <t>$ 243.291.000,00</t>
  </si>
  <si>
    <t>$ 235.015.000,00</t>
  </si>
  <si>
    <t xml:space="preserve">Durante el II trimestre, se registraron avances clave en la refactorización de la plataforma y el ecosistema SIPAE, destacando el despliegue del primer ambiente refactorizado en la infraestructura de la entidad para la prueba de nuevos requerimientos. A lo largo de este periodo, se ejecutaron las adecuaciones planificadas tanto en la base de datos como en la infraestructura, al tiempo que se garantizó un funcionamiento permanente con altos estándares de disponibilidad. Asimismo, se brindó un acompañamiento constante a las entidades usuarias, sumando en junio jornadas dedicadas a la apropiación del ecosistema por parte de las entidades territoriales.
A pesar de estos progresos, se presentaron modificaciones en el cronograma de ejecución de las mejoras y evolutivos del sistema, lo que motivó a la aprobación de una prórroga que extenderá las actividades hasta mediados de agosto. Bajo este nuevo calendario, se estableció que en julio sería el plazo para culminar la validación de la refactorización, asegurando así la continuidad en la prestación del servicio. Debido a estas modificaciones y con el objetivo de presentar avances mucho más consolidados, se decidió aplazar la realización del comité SIPAE para la segunda semana de julio.
La razón por la que no se llevo a cabo el 100% en la gestión del recurso fue debido a dos procesos de cesión contractual que se tuvo en la SDI, los contratos UAPA-OPS-130-2026 y UAPA-OPS-033-2026, debido a esta novedad se presetaron retrasos en el pago del mes de mayo y de junio. </t>
  </si>
  <si>
    <t>*Seguimiento cierre CCD incluyendo refactorización
*Roadmap cierre de refactorización
*Plan de trabajo actualizado 210-02</t>
  </si>
  <si>
    <t>2.1.1.2 Mantener la infraestructura tecnológica para garantizar la disposición de la información del PAE.</t>
  </si>
  <si>
    <t>210-03</t>
  </si>
  <si>
    <t>Prestar soporte a los sistemas de información de la Unidad</t>
  </si>
  <si>
    <t>Porcentaje Atención y resolución de solicitudes de soporte</t>
  </si>
  <si>
    <t xml:space="preserve">  = (# solicitudes resueltas dentro del periodo/ Total de solicitudes recibidas dentro del periodo en el nivel) *100</t>
  </si>
  <si>
    <t>Cronograma y plan de trabajo que define el alcance de requrimientos planeados para desarrollar, implementar y validar durante la vigencia.</t>
  </si>
  <si>
    <t xml:space="preserve">Informe consolidado que da cuenta de la gestión de las solicitudes resueltas  en el periodo. </t>
  </si>
  <si>
    <t>$ 0,00</t>
  </si>
  <si>
    <t xml:space="preserve">Durante este periodo, la gestión se centró en optimizar la operación de soporte del SIPAE y del proyecto Colombia Digital. En abril, se rediseñó el flujo de trabajo de la Mesa de Ayuda mediante un diagnóstico con los analistas, y se ejecutó una mesa de trabajo para depurar y cerrar tickets en la herramienta Aranda, mitigando reprocesos para el equipo de la UAPA. Posteriormente, en mayo, se implementaron reuniones diarias (dailies) que permitieron identificar bloqueos en tiempo real, balancear las cargas laborales según la criticidad de los casos y mejorar la capacidad de respuesta y satisfacción del usuario final.
Por otro lado, la gestión de junio tuvo una limitación en la capacidad operativa debido a la insuficiencia de personal. Aunque se ha mantenido el seguimiento diario y la priorización de los incidentes más críticos para asegurar la continuidad del servicio, la falta de recursos técnicos representa un riesgo latente que podría acumular casos pendientes, extender los tiempos de resolución y sobrecargar al equipo actual. Para mitigar esto en los próximos periodos, se plantea mantener el esquema de seguimiento diario y gestionar la asignación de recursos adicionales o estrategias de optimización para cumplir con los niveles de servicio establecidos.
Adicionalmente, la plataforma Arnada entro en funcionamiento a partir del mes de junio. </t>
  </si>
  <si>
    <t>*Sabana de casos Aranda
*Sabana de casos SiPAE
*Informe de la plataforma Aranda</t>
  </si>
  <si>
    <t>2.3 Promover el acceso y uso de la información del PAE para la toma de decisiones</t>
  </si>
  <si>
    <t>2.3.1 Servicio de monitoreo y seguimiento a partir de la analítica de datos del PAE</t>
  </si>
  <si>
    <t>2.3.1.2 Analizar datos y poner a disposición información útil para la toma de decisiones frente al programa de alimentación escolar</t>
  </si>
  <si>
    <t>210-04</t>
  </si>
  <si>
    <t>Formalizar e implementar el modelo de analítica de datos para una unidad de negocio</t>
  </si>
  <si>
    <t>Porcentaje de avance en la ejecución del plan de  formalización e implementación del modelo de analítica de datos .</t>
  </si>
  <si>
    <t xml:space="preserve"> = (Número actividades ejecutadas / Número actividades programadas)*100</t>
  </si>
  <si>
    <t>C-2201-0700-4-20203J-2201092-02</t>
  </si>
  <si>
    <t xml:space="preserve">Cronograma y plan de trabajo para la formalización e implementación del Modelo de analitica de datos. </t>
  </si>
  <si>
    <t>Ejecución de las actividades y entregables programados para el segundo trimestre.</t>
  </si>
  <si>
    <t>$ 186.660.000,00</t>
  </si>
  <si>
    <t>$ 184.330.000,00</t>
  </si>
  <si>
    <t>Se lograron avances en materia de gobernanza y fortalecimiento técnico entre abril y junio. Se avanzó en la resolución para formalizar la instancia de decisión de la Gobernanza de Datos, se estructuró la Política de Gobernanza del Dato y se definieron los diccionarios de datos correspondientes. Asimismo, en el área de infraestructura, se gestionó el apoyo y capacitación para el desarrollo de un proyecto piloto en la construcción de Pipelines.
De manera paralela y continua durante todo el trimestre, se mantuvo la producción y actualización de herramientas de visualización y análisis de información. Esto incluye la creación constante de informes, fichas técnicas y la publicación de tableros de control de alto impacto, destacando la articulación con el equipo y la publicación de tableros como IVC, así como la actualización recurrente del tablero PAE en tu radar.
En cuanto a la gestión de recursos se reporta un cumplimiento del 99% debido a que en el mes de junio hubo una terminación anticipada del contrato UAPA-OPS-184-2026</t>
  </si>
  <si>
    <t>*Tablero IVC
*Tablero PAE en tú radar actualizado
*Política de Gobernanza de Datos
*Diccionarios de Datos
*Documento estructura Resolución Mesa Técnico de Gobierno de datos
*Informe consolidad del modelo de analítica II Trimestre
*Seguimiento_Cronograma_Datos</t>
  </si>
  <si>
    <t>Ejecución de las actividades y entregables programados para el tercer trimestre.</t>
  </si>
  <si>
    <t>Ejecución de las actividades y entregables programados para el cuarto trimestre.</t>
  </si>
  <si>
    <t>210-05</t>
  </si>
  <si>
    <t>Apoyar con soporte en la infraestructura tecnológica de la UApA</t>
  </si>
  <si>
    <t>Avance en el soporte prestado a la infraestructura tecnológica de la UApA.</t>
  </si>
  <si>
    <t>Número de informes trimestrales de avance</t>
  </si>
  <si>
    <t>C-2201-0700-4-20203J-2201094-02</t>
  </si>
  <si>
    <t>Informe de avance primer trimestre.</t>
  </si>
  <si>
    <t>Informe de avance segundo trimestre.</t>
  </si>
  <si>
    <t>$ 30.888.000,00</t>
  </si>
  <si>
    <t>Durante el mes de abril, se implementó una estrategia de reuniones diarias (dailies) con el equipo de soporte para optimizar el seguimiento de los requerimientos e incidentes. Estos espacios facilitaron la identificación oportuna de bloqueos, la priorización de actividades según su criticidad y una distribución de carga de trabajo más equitativa. Como resultado, se mejoró el control de los indicadores operativos, se aceleró el cierre de casos pendientes y se incrementó tanto la eficiencia como la calidad del servicio y la satisfacción de los usuarios.
Por su parte, durante mayo y junio la gestión se centró en brindar apoyo continuo en la administración de accesos para Azure y Office 365, logrando agilizar los tiempos de respuesta y reducir significativamente la carga operativa del equipo de infraestructura. Asimismo, se mantuvo un monitoreo permanente de las solicitudes e incidentes reportados a través de canales como correo electrónico y la herramienta Aranda, la cual se implemento en el mes de junio, asegurando una atención oportuna y el estricto cumplimiento de los compromisos de la mesa de servicio.</t>
  </si>
  <si>
    <t>*Informe_Casos UApA_Actualizado</t>
  </si>
  <si>
    <t>Informe de avance tercer trimestre.</t>
  </si>
  <si>
    <t>Informe de avance cuarto trimestre.</t>
  </si>
  <si>
    <t>Seguridad digital</t>
  </si>
  <si>
    <t>Plan de Tratamiento de Riesgos de Seguridad y Privacidad de la Información</t>
  </si>
  <si>
    <t>2.2 Implementar mejoras tecnológicas para la gestión de la Unidad de Alimentos para Aprender</t>
  </si>
  <si>
    <t>2.2.1 Servicio de información implementado</t>
  </si>
  <si>
    <t>2.2.1.2 Desarrollo</t>
  </si>
  <si>
    <t>210-06</t>
  </si>
  <si>
    <t>Implementar el Plan Estratégico de Seguridad y Privacidad de la Información (PESPI) de la UApA, en cumplimiento del Modelo de Privacidad y Seguridad de la Información del Estado colombiano (Decreto 620 de 2020) y con base en los estándares internacionales ISO/IEC 27001:2022 e ISO/IEC 27701:2019.</t>
  </si>
  <si>
    <t>Avance en la ejecución del PESPI 2026</t>
  </si>
  <si>
    <t>Plan de trabajo de ejecición del PESI 2026</t>
  </si>
  <si>
    <t>Informe de ejecución de las actividades y entregables programados para el segundo trimestre.</t>
  </si>
  <si>
    <t> </t>
  </si>
  <si>
    <t xml:space="preserve">Durante el periodo, se realizó un trabajo articulado con las diferentes dependencias de la UApA a fin de analizar y adelantar las activiades necesarias para atender las vulnerabilidades identificadas en el análisis de vulnerabilidades realizado en la vigencia 2025 mediante el apoyo de COLCERT. Por otra parte, se adelantó la gestión de aprobación de los riesgos de seguridad de la información en el marco del Comité Institucional de Coordinación de Control Interno. Finalmente, se actualiza el plan de trabajo para el segundo semestre (adjunto). </t>
  </si>
  <si>
    <t>informe de ejecución de las actividades para el segundo trimestre.</t>
  </si>
  <si>
    <t>Informe de ejecución de las actividades y entregables programados para el tercer trimestre.</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</si>
  <si>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</si>
  <si>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</si>
  <si>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 xml:space="preserve">Porcentaje de avance en la ejecución del plan de implementación del Modelo de Arquitectura Empresarial </t>
  </si>
  <si>
    <t xml:space="preserve"> = (Número de actividades ejecutadas para la implementación del MAE / Númerol de actividades programadas en el plan de implementación del MAE)*100</t>
  </si>
  <si>
    <t xml:space="preserve">Formulación del plan de Implementación del Modelo de Arquitectura Empresarial </t>
  </si>
  <si>
    <t>Informe de actividades ejecutadas para la implementación del MAE en el trimestre</t>
  </si>
  <si>
    <t>$ 32.147.727,00</t>
  </si>
  <si>
    <t> Durante el segundo trimestre se avanzó en la definición del enfoque estratégico de arquitectura empresarial, estableciendo que la gestión de la Subdirección debe orientarse alrededor de dos frentes prioritarios: los ecosistemas y sistemas de información, y el centro de gobierno de datos y analítica institucional, entendido como la integración del gobierno, la gestión y el aprovechamiento de los datos para la generación de valor. En este contexto, se definió que el rol de los arquitectos debe trascender la elaboración de artefactos técnicos, incorporando el enfoque de arquitectura en los proyectos institucionales y en la solución de problemáticas concretas, con énfasis diferenciados según cada especialidad. Asimismo, se destacó la necesidad de consolidar una ruta tecnológica articulada con el instrumento estratégico TIC que adopte la entidad, de manera que sirva como base para la formulación de proyectos y el fortalecimiento de la gestión estratégica de tecnologías de la información.
De igual forma, se establecieron lineamientos para fortalecer la gobernanza de la arquitectura empresarial, precisando que los artefactos del marco de arquitectura deben utilizarse como herramientas para soportar decisiones y generar valor, más que como productos finales. Se propuso incorporar la declaración de arquitectura en el PETI o en el instrumento estratégico de transformación digital, evaluar la creación de un comité de arquitectura o de transformación digital con un enfoque estratégico, y continuar la consolidación del inventario de activos de información como base para el futuro catálogo institucional. Finalmente, se acordó ajustar el cronograma de trabajo para el segundo semestre, definiendo con mayor claridad las responsabilidades de cada rol, la distribución de actividades entre julio y diciembre, y la articulación de los componentes de negocio, datos, soluciones, infraestructura, valoración de capacidades y gestión del cambio.</t>
  </si>
  <si>
    <t>Informe de seguridad de AE</t>
  </si>
  <si>
    <t xml:space="preserve">3. Derecho Humano a la Alimentación </t>
  </si>
  <si>
    <t>CatalizadorC. Adecuación de Alimentos</t>
  </si>
  <si>
    <t>Prácticas de alimentación saludable y adecuadas al curso de vida, poblaciones y territorios - Entornos de desarrollo que incentiven la alimentación saludable y adecuada</t>
  </si>
  <si>
    <t xml:space="preserve">Gestión del conocimiento y la innovación </t>
  </si>
  <si>
    <t>1.1.1.2 Desarrollar modelos de operación diferencial, con pertinencia territorial y enfoque étnico</t>
  </si>
  <si>
    <t xml:space="preserve">
AE 5.4. Fortalecer la implementación de los procesos de planeación alimentaria, atendiendo a las condiciones territoriales, características poblacionales y su curso de vida.
</t>
  </si>
  <si>
    <t>220 Subdirección de Análisis, Calidad e Innovación</t>
  </si>
  <si>
    <t>220-01</t>
  </si>
  <si>
    <t>Concertar y desarrollar la metodológia para la actualización de la Resolución 18858 de 2018 PAE para pueblos indígenas y armonización del Programa de Alimentación Escolar en el marco del  Sistema Educativo Indígena Propio - SEIP.</t>
  </si>
  <si>
    <t>Porcentaje de avance en la ejecución del plan de trabajo</t>
  </si>
  <si>
    <t>(Número de actividades desarrolladas /Número de actividades programadas) * 100</t>
  </si>
  <si>
    <t>Acercamiento MEN y CONTCEPI</t>
  </si>
  <si>
    <t>Plan o ruta de trabajo</t>
  </si>
  <si>
    <t>1. Presentación power point ruta de adecuación Resolución 18858 de 2018
2. Acta en pdf de reunión submesa de soberanía y autonomía alimentaria</t>
  </si>
  <si>
    <t>Desarrollo de metodología concertada para la actualización de la resolución 18858 de 2018</t>
  </si>
  <si>
    <t>1.1.1.1 Brindar orientaciones técnicas en la calidad y pertinencia de la prestación del servicio de alimentación escolar</t>
  </si>
  <si>
    <t>220-02</t>
  </si>
  <si>
    <t>Realizar la formulación, diseño e implementación  de estrategias e instrumentos orientados al desarrollo y consolidación de la Política Pública de Alimentación Escolar, en articulación con el Plan Nacional de Desarrollo “Colombia Potencia Mundial de la Vida” 2022–2026, las directrices del Ministerio de Educación Nacional y demás lineamientos de política pública en educación.</t>
  </si>
  <si>
    <t>Plan de trabajo y Avances en las actividades programadas en el trimestre.</t>
  </si>
  <si>
    <t>Avances en las actividades conforme al plan de trabajo</t>
  </si>
  <si>
    <t xml:space="preserve">Servicio al ciudadano </t>
  </si>
  <si>
    <t>AE 5.2. Realizar asistencias técnicas que respondan a necesidades específicas de las Entidades Territoriales en cada una de las etapas de implementación del PAE, en el marco de las líneas estratégicas de la Unidad.</t>
  </si>
  <si>
    <t>230 Subdirección de Fortalecimiento</t>
  </si>
  <si>
    <t>Implementación, seguimiento y evaluación de la política pública de alimentación escolar en el territorio</t>
  </si>
  <si>
    <t>230-01</t>
  </si>
  <si>
    <t>Formular y desarrollar el plan integral de asistencia técnica para fortalecer las capacidades técnicas de las entidades territoriales y demás actores que participan en la política de alimentación escolar.</t>
  </si>
  <si>
    <t xml:space="preserve">Porcentaje de avance en el Plan integral de asistencia técnica </t>
  </si>
  <si>
    <t>Porcentaje de avance en el plan integral de asistencia técnica</t>
  </si>
  <si>
    <t>Informe de formulación y avance del Plan Integral de Asistencia Técnica</t>
  </si>
  <si>
    <t>Informe de avance del Plan Integral de Asistencia Técnica</t>
  </si>
  <si>
    <t>Informe de avance del Plan Integral de Asistencia Técnica, se realizaron las jornadas colectivas con temas relacionados a cobertura integral del PAE, condiciones de operación recesos escolares,  compras públicas de alimentos, formación laboral. Con alcance a las jornadas particulares con temas relacionados a la planeación financiera de mayor impacto, SIPAE, formalización de personal manipulador.
Se presenta una mayor ejecución en el segundo trimestre del 2026. debido a que se fortalecio al equipo de asistencia tecnica para realizar el correcto seguimiento. Inicialmente se habia contemplado 1 contratista y actualmente existen dos para la actividad</t>
  </si>
  <si>
    <t>* Informe plan de acción Actividad 230_01 AT
* Consolidado - reporte PAE general II trimestre</t>
  </si>
  <si>
    <t>230-02</t>
  </si>
  <si>
    <t>Formular y desarrollar el plan de seguimiento a los modelos de atención del PAE  implementados por parte de las entidades territoriales, articulado con el Plan de Asistencia Técnica.</t>
  </si>
  <si>
    <t>Porcentaje de avance en el Plan de seguimiento a los modelos de atención del PAE</t>
  </si>
  <si>
    <t>Informes frente a la formulación y desarrollo del Plan de seguimiento</t>
  </si>
  <si>
    <t>Informes frente a la formulación y desarrollo del Plan de seguimiento, se realiza seguimiento a la implementación del programa con las 23 variables definidas en la ruta de seguimiento que permite reconocer estado de la operación del programa con el fin de identificar las alertas en las diferentes etapas.</t>
  </si>
  <si>
    <t>* Informe plan de acción Actividad 230_02 SG
* Carpeta de soportes</t>
  </si>
  <si>
    <t xml:space="preserve">Participación ciudadana en la gestión pública </t>
  </si>
  <si>
    <t xml:space="preserve">AE 5.1. Implementar el modelo integral de territorialización para fortalecer las capacidades de las Entidades Territoriales y otros actores que participan en la política de alimentación escolar, a partir de la articulación de las acciones institucionales requeridas y la información sobre la operación. </t>
  </si>
  <si>
    <t>Participación y control social de la política pública de alimentación escolar.</t>
  </si>
  <si>
    <t>230-03</t>
  </si>
  <si>
    <t xml:space="preserve">Implementar el modelo integral de territorialización, que permita la apropiación en territorio de los lineamientos técnico-administrativos definidos por la UApA </t>
  </si>
  <si>
    <t>Porcentaje de avance en la implementación del modelo integral de territorialización</t>
  </si>
  <si>
    <t>Informes frente a la formulación e implementación del modelo integral de territorialización</t>
  </si>
  <si>
    <t>Informes frente a la implementación del modelo integral de territorialización</t>
  </si>
  <si>
    <t>Su propósito es fortalecer las capacidades territoriales de los actores que intervienen en el PAE y de las Entidades Territoriales Certificadas (ETC), mediante presencia institucional, acompañamiento técnico, seguimiento sistemático y articulación intersectorial, garantizando información veraz y oportuna sobre la operación del programa. Este informe presenta, en primer lugar, los avances alcanzados en el despliegue del Modelo; en segundo lugar, los resultados e indicadores de gestión que soportan dichos avances; y finalmente, las conclusiones generales derivadas del segundo trimestre de operación.</t>
  </si>
  <si>
    <t>* Informe plan de acción Actividad 230_03 ModTerr
* Carpeta de soportes</t>
  </si>
  <si>
    <t>230-04</t>
  </si>
  <si>
    <t>Desarrollar acciones que promuevan la participación incidente y el control social en la operación del Programa de Alimentación Escolar (PAE)</t>
  </si>
  <si>
    <t xml:space="preserve">Porcentaje de avance de las acciones desarrolladas para promover la participación ciudadana y el control social en la operación del PAE </t>
  </si>
  <si>
    <t>Informes frente a las acciones de promoción de la participación incidente y control social en la operción del PAE desarrolladas</t>
  </si>
  <si>
    <t xml:space="preserve">La estrategia de Democratización del PAE busca vincular de manera efectiva a organizaciones de base comunitaria, estudiantes, docentes, madres, padres y cuidadores, y demás actores de la economía campesina y comunitaria para ampliar la participación de estos, mediante el fortalecimiento de capacidades para la incidencia y apropiación de los procesos de democratización, participación ciudadana y control social, así como las compras públicas locales. </t>
  </si>
  <si>
    <t>* Informe plan de acción Actividad 230_04 Democrzacion
* Carpeta de soportes</t>
  </si>
  <si>
    <t xml:space="preserve">Talento Humano </t>
  </si>
  <si>
    <t>Plan de Trabajo Anual en Seguridad y Salud en el Trabajo</t>
  </si>
  <si>
    <t>240 Subdirección de Gestión Corporativa</t>
  </si>
  <si>
    <t>Gestión del Talento Humano</t>
  </si>
  <si>
    <t>240-01</t>
  </si>
  <si>
    <t>Programar, ejecutar y evaluar las actividades contempladas en el plan anual de bienestar social e incentivos para el cumplimiento de los estándares del entorno laboral saludable.</t>
  </si>
  <si>
    <t xml:space="preserve">Porcentaje de avance en el plan de trabajo de SST </t>
  </si>
  <si>
    <t>Actividades del SST ejecutadas y
evaluadas /Actividades del SST
programadas</t>
  </si>
  <si>
    <t>Informes de avance a las actividades programadas, ejecutadas y evalauadas</t>
  </si>
  <si>
    <t>Durante el primer semestre de 2026 se dio cumplimiento a la programación de las actividades del Plan de Trabajo del SG-SST. Entre los principales avances se destacan la autoevaluación de estándares mínimos, la formulación y seguimiento del Plan de Trabajo Anual del SG-SST, la actualización de la matriz legal, las reuniones del COPASST y del Comité de Convivencia Laboral, la continuidad de los Programas de Vigilancia Epidemiológica, las actividades de capacitación en Seguridad y Salud en el Trabajo, el fortalecimiento de la Brigada de Emergencias, la implementación del programa institucional de teletrabajo, la aplicación de la batería de factores de riesgo psicosocial y la actualización del Plan de Prevención, Preparación y Respuesta ante Emergencias.</t>
  </si>
  <si>
    <t>Carpeta de evidencias del SG-SST correspondiente al primer semestre de 2026, organizada por componentes del sistema: Gestión integral del SG-SST, Gestión de la Salud, Gestión de Peligros y Riesgos, Gestión de Amenazas, Verificación y mejoramiento.</t>
  </si>
  <si>
    <t>Plan Institucional de Capacitación
 Plan de bienestar social e incentivos</t>
  </si>
  <si>
    <t>240-02</t>
  </si>
  <si>
    <t xml:space="preserve">Programar, ejecutar y evaluar las actividades de bienestar para los servidores públicos de la Unidad que contribuyan a mejorar su calidad de vida. </t>
  </si>
  <si>
    <t xml:space="preserve">Porcentaje de avance en el plan de trabajo de bienestar realizadas </t>
  </si>
  <si>
    <t>Actividades de bienestar realizadas y evaluadas/Actividades
de bienestar programadas</t>
  </si>
  <si>
    <t>Informes de avance a las actidades implementadas</t>
  </si>
  <si>
    <t xml:space="preserve">Informe de las actividades ejecutadas </t>
  </si>
  <si>
    <t>Durante el segundo trimestre se ejecutaron las siguientes actividades aprobadas en el Plan de Bienestar Social e Incentivos: Olimpiadas deportivas (Juegos MEN), Actividades de Integración (Cumpleaños colaboradores marzo y abril - mayo y junio, día de la madre, inauguración mundial UApA, día del padre),  Entorno Laboral Saludable (Taller Mindfulness y Taller "Respira y Fluye" ),  Salario Emocional - Bienestar a la Carta (Día de cumpleaños y entrega de bonos crepes por cumpleaños), Feria de Servicios y Emprendimientos, Teletrabajo (Reunión de socialización, Convocatoria),  Día de la Familia, Día de los niños,  Intervención de Clima y Cultura Organizacional (Casino del Reconocimiento (Kudo Cards), El Safari de la Empatía (Personal Maps), Radio Transmisión en Vivo (Podcast)), Desvinculación laboral asistida (Prepensionados), Reconocimiento a la profesión o labor (Día de la Secretaria, Día del Ingeniero, Día del Abogado), Difusión del programa servimos, Taller de autocuidado y resiliencia, Día sin reuniones,   Campañas pedagógicas permanentes de diversidad, equidad y trato igualitario, Tertulia y espacio de conversación sobre empatía, no discriminación y convivencia, Taller de adaptación al cambio tecnológico, Socialización del Código de Integridad, Reconocimientos de comportamientos ejemplares alineados a valores (Honestidad, Empatía, Compromiso), Campañas pedagógicas sobre la identidad y vocación del servicio público.</t>
  </si>
  <si>
    <t>Carpeta de cada una de las siguientes actividades con listados de asistencia/regsitro fotográfico/ piezas/ correo electrónico, etc: Olimpiadas deportivas (Juegos MEN), Actividades de Integración (Cumpleaños colaboradores marzo y abril - mayo y junio, día de la madre, inauguración mundial UApA, día del padre),  Entorno Laboral Saludable (Taller Mindfulness y Taller "Respira y Fluye"),  Salario Emocional - Bienestar a la Carta (Día de cumpleaños y entrega de bonos crepes por cumpleaños), Teletrabajo (Reunión de socialización, Convocatoria),  Día de la Familia, Día de los niños,  Intervención de Clima y Cultura Organizacional (Casino del Reconocimiento (Kudo Cards), El Safari de la Empatía (Personal Maps), Radio Transmisión en Vivo (Podcast)), Desvinculación laboral asistida (Prepensionados), Reconocimiento a la profesión o labor (Día de la Secretaria, Día del Ingeniero, Día del Abogado), Difusión del programa servimos, Taller de autocuidado y resiliencia, Día sin reuniones,   Campañas pedagógicas permanentes de diversidad, equidad y trato igualitario, Tertulia y espacio de conversación sobre empatía, no discriminación y convivencia, Taller de adaptación al cambio tecnológico, Socialización del Código de Integridad, Reconocimientos de comportamientos ejemplares alineados a valores (Honestidad, Empatía, Compromiso), Campañas pedagógicas sobre la identidad y vocación del servicio público.</t>
  </si>
  <si>
    <t xml:space="preserve">Compras y contratación pública </t>
  </si>
  <si>
    <t>240-03</t>
  </si>
  <si>
    <t>Llevar a cabo la elaboración y revisión de la documentación exigida para la contratación de bienes y servicios por parte de la entidad, así como el desarrollo de las actividades propias de cada etapa del proceso contractual conforme a los principios y en atención a los requerimientos formulados por las dependencias de la Unidad.</t>
  </si>
  <si>
    <t xml:space="preserve">Porcentaje de avance en las actividades de contratación </t>
  </si>
  <si>
    <t>Actividades de contratación
realizadas /Actividades de
contratación programadas</t>
  </si>
  <si>
    <t xml:space="preserve">Informes de avance de actividades </t>
  </si>
  <si>
    <t xml:space="preserve">La Subdirección de Gestión Corporativa ha adelantado conforme a las necesidades de la entidad los procesos de contratación para su celebración así como los demás trámites contractuales que han sido requeridos (modificaciones, liquidaciones, etc). </t>
  </si>
  <si>
    <t>Seguimiento al PAA
Relación de contratos en virtud de esta actividad</t>
  </si>
  <si>
    <t xml:space="preserve">Información y Comunicación </t>
  </si>
  <si>
    <t xml:space="preserve">Gestión documental </t>
  </si>
  <si>
    <t>Plan Institucional de Archivos de la Entidad ­PINAR</t>
  </si>
  <si>
    <t>Gestión Documental</t>
  </si>
  <si>
    <t>240-04</t>
  </si>
  <si>
    <t>Definir e implementar las estrategias institucionales de gestión documental de la información generada por la Unidad</t>
  </si>
  <si>
    <t>Porcentaje de avance en el plan de trabajo de gestión documental</t>
  </si>
  <si>
    <t>Actividades
realizadas/Actividades programadas</t>
  </si>
  <si>
    <t>Informes de avance a las actividades programadas, ejecutadas y evaluadas durante el periodo</t>
  </si>
  <si>
    <t>De acuerdo con las necesidades de la Entidad, se ha venido avanzando en la aplicación de acciones que correspondan e impacten en la clasificación de la información generada por parte de la Unidad.</t>
  </si>
  <si>
    <t>Informe de actividades del periodo</t>
  </si>
  <si>
    <t>Relación Estado Ciudadano</t>
  </si>
  <si>
    <t>240-05</t>
  </si>
  <si>
    <t>Hacer el seguimiento al aplicativo de Atención al Ciudadano (ORFEO), a través de la verificación, soporte e identificación de mejoras</t>
  </si>
  <si>
    <t>Porcentaje de avance en el plan de trabajo de seguimiento al aplicativo de Atención al Ciudadano (ORFEO)</t>
  </si>
  <si>
    <t>Reportes de avance de las acciones ejecutadas del ORFEO</t>
  </si>
  <si>
    <t>Durante el periodo del informe se ha venido realizando seguimiento continuo a las solicitudes de los ciudadanos.</t>
  </si>
  <si>
    <t>Gestión Financiera</t>
  </si>
  <si>
    <t>240-06</t>
  </si>
  <si>
    <t>Revisar, analizar, registrar y controlar las actividades financieras derivadas de los hechos económicos de la Unidad, con el propósito de fortalecer la gestión financiera y contribuir al  cumplimiento de las actividades misionales.</t>
  </si>
  <si>
    <t>Porcentaje de avance en las actividades financieras revisadas, analizadas, registradas y controladas</t>
  </si>
  <si>
    <t>Actividades financiera
ejecutadas/actividades fiancieras
programadas</t>
  </si>
  <si>
    <t xml:space="preserve">Informe de las actividades programadas y ejecutadas </t>
  </si>
  <si>
    <t>Adicionalmente para el periodo del informe se ha visto una afectación marginal en la ejecución financiera de la actividad debido a cesiones de contrato dentro de las OPS destinadas al apoyo en la realización de esta.</t>
  </si>
  <si>
    <t>No.aplica</t>
  </si>
  <si>
    <t>Gestión Administrativa</t>
  </si>
  <si>
    <t>240-07</t>
  </si>
  <si>
    <t>Organizar y ejecutar las actividades de la Subdirección de Gestión Corporativa, con el propósito de fortalecer y optimizar de manera continua los procesos a su cargo</t>
  </si>
  <si>
    <t>Porcentaje de avance en la organización y ejecución de las actividades de la Subdirección de Gesitón Corporativa</t>
  </si>
  <si>
    <t>Actividades ejecutadas/actividades
programadas</t>
  </si>
  <si>
    <t>Para el periodo del informe apoyaron las diferentes actividades requeridas por la Subdirección de Gestión Corporativa, con la finalidad de fortalecer y optimizar la operación del área.</t>
  </si>
  <si>
    <t>Entidades públicas territoriales y nacionales fortalecidas</t>
  </si>
  <si>
    <t>240-08</t>
  </si>
  <si>
    <t>Atender requerimientos logísticos para la realización de eventos programados en el marco del Programa de Alimentación Escolar</t>
  </si>
  <si>
    <t>Porcentaje de avance en la atención de requerimientos logisticos para la realización de eventos</t>
  </si>
  <si>
    <t>Informes de avance de actividades
ejecutadas/Informes de avance de
actividades programadas</t>
  </si>
  <si>
    <t>Informe de avance a las actividades programadas, ejecutadas y evaluadas</t>
  </si>
  <si>
    <t>Durante el periodo del informe se inició la ejecución del contrato de operador logistico de la Unidad / CD-UAPA-002-2026.
La ejecución financiera de la actividad se ha visto impactada debido a los reprocesos generados en la validación de los pagos presentados por el proveedor.</t>
  </si>
  <si>
    <t>240-09</t>
  </si>
  <si>
    <t>Atender requerimientos de apoyo y asistencia técnica en todo el territorio nacional en el marco de la operación del PAE.</t>
  </si>
  <si>
    <t>Apoyo y asistencia técnica brindada en todo el territorio nacional</t>
  </si>
  <si>
    <t>Sumatoria de informes de avance trimestral</t>
  </si>
  <si>
    <t>Informes de avance de ejecución</t>
  </si>
  <si>
    <t>Se tramitaron los desplazamientos de contratistas requeridos por las diferentes áreas de la Unidad en cumplimiento de su labor misional.
La ejecución financiera por encima de lo proyectado obedece al incremento de las solicitudes de desplazamientos allegadas por las diferentes áreas de la Unidad."</t>
  </si>
  <si>
    <t>INFORME TRIMESTRAL DE DESPLAZAMIENTO DE CONTRATISTAS Y TIQUETES - PROYECTO PAEABRIL, MAYO Y JUNIO 2026</t>
  </si>
  <si>
    <t>Plan Anual de Vacantes
Plan de Previsión de Recursos Humanos</t>
  </si>
  <si>
    <t>240-011</t>
  </si>
  <si>
    <t>Implementar una planta temporal de personal en el marco de la estrategia de formalización laboral, con el fin de fortalecer las capacidades institucionales y garantizar el cumplimiento eficiente de las funciones misionales de la entidad.</t>
  </si>
  <si>
    <t>Informe de empleos provistos</t>
  </si>
  <si>
    <t>Nº de informes sobre empleos provistos en la planta temporal</t>
  </si>
  <si>
    <t xml:space="preserve"> </t>
  </si>
  <si>
    <t xml:space="preserve">  </t>
  </si>
  <si>
    <r>
      <t xml:space="preserve">Para el segundo trimestre se programaron y ejecutaron tres (3) acciones, las cuales son de carácter de ejecución permanente y por demanda. Estas acciones se encuentran asociadas a: 1) Documentación; 2) Seguimiento y medición; y 3) Planes de mejoramiento. Cabe mencionar que las tres acciones se desagregan de la siguiente manera:
</t>
    </r>
    <r>
      <rPr>
        <b/>
        <sz val="11"/>
        <rFont val="Arial Narrow"/>
        <family val="2"/>
      </rPr>
      <t xml:space="preserve">Documentación
</t>
    </r>
    <r>
      <rPr>
        <sz val="11"/>
        <rFont val="Arial Narrow"/>
        <family val="2"/>
      </rPr>
      <t xml:space="preserve">1.1 Mapa de Procesos -  Alinear Mapa de procesos con Rediseño
1.2 Revisión, actualización y mejora de la documentación del SIG
1.3. Revisar y actualizar la documentación de los procesos a cargo de la Dirección General - Planeación 
</t>
    </r>
    <r>
      <rPr>
        <b/>
        <sz val="11"/>
        <rFont val="Arial Narrow"/>
        <family val="2"/>
      </rPr>
      <t xml:space="preserve">Seguimiento y medición
</t>
    </r>
    <r>
      <rPr>
        <sz val="11"/>
        <rFont val="Arial Narrow"/>
        <family val="2"/>
      </rPr>
      <t xml:space="preserve">2.1 Indicadores de Gestión (Revisión, actualización y/o creación-eliminación) - Formato de ficha y procedimiento
2.2. Seguimiento trimestral (medición de indicadores)  
2.3. Seguimiento (Identificación de requisitos legales aplicables a la UApA en materia SG-SST; SGA; SGI)
2.4. Seguimiento (Implementación al SG-SST Cumplimiento de programas SST)
2.5. Seguimiento (Implementación del SGI)
2.6. Seguimiento ( Implementacion del SGA)
</t>
    </r>
    <r>
      <rPr>
        <b/>
        <sz val="11"/>
        <rFont val="Arial Narrow"/>
        <family val="2"/>
      </rPr>
      <t xml:space="preserve">Planes de mejoramiento
</t>
    </r>
    <r>
      <rPr>
        <sz val="11"/>
        <rFont val="Arial Narrow"/>
        <family val="2"/>
      </rPr>
      <t>3.1. Planes de Mejora relacionados con el SIG.
3.2. Realizar seguimiento semestral a la gestión de los planes de mejoramiento a cargo de la Dirección General  - Planeación
Se adjunta informe con el detalle de los avances</t>
    </r>
  </si>
  <si>
    <r>
      <t xml:space="preserve">Plan o ruta de trabajo actualización resolución 18858 de 2018: En la Sesión No. 63 de la CONTCEPI, LA UAPA adquirió el compromiso de ejecutar una ruta para la adecuación del Programa de Alimentación Escolar (PAE), la cual fue aprobada, posteriormente se valida en la submesa de soberanía y autonomía alimentaria realizada entre 04 y 05 de mayo de 2026
</t>
    </r>
    <r>
      <rPr>
        <b/>
        <sz val="11"/>
        <rFont val="Arial Narrow"/>
        <family val="2"/>
      </rPr>
      <t>Nota Avance gestión del recurso</t>
    </r>
    <r>
      <rPr>
        <sz val="11"/>
        <rFont val="Arial Narrow"/>
        <family val="2"/>
      </rPr>
      <t>: En cuanto al reporte de la gestión de recurso para el II Trimestre de 2026, se precisa que la línea fue eliminada del Plan de Adquisiones, por lo cual parte de los recursos para desarrollar los espacios de concertación, fueron ejecutados a través del contrato de logística.</t>
    </r>
  </si>
  <si>
    <r>
      <rPr>
        <b/>
        <sz val="11"/>
        <rFont val="Arial Narrow"/>
        <family val="2"/>
      </rPr>
      <t xml:space="preserve">De acuerdo con lo establecido en el Plan de Trabajo para el II Trimestre de 2026, se realizaron los siguientes avances:
1. Metodología estudios de costos y herramientas: </t>
    </r>
    <r>
      <rPr>
        <sz val="11"/>
        <rFont val="Arial Narrow"/>
        <family val="2"/>
      </rPr>
      <t xml:space="preserve">Se avanzó en la elaboración del avance del documento de metodología de costeo del PAE por ETC, consolidando la estructura técnica del documento, sus capítulos, variables, componentes de costo y ruta metodológica.; posteriormente se elaboró la versión final  que consolidó los elementos técnicos requeridos para orientar estudios comparables entre ETC; adicionalmente se construyó la herramienta para la implementación de la metodología de costeo las cual se aplicó a 10 ETC
</t>
    </r>
    <r>
      <rPr>
        <b/>
        <sz val="11"/>
        <rFont val="Arial Narrow"/>
        <family val="2"/>
      </rPr>
      <t xml:space="preserve">2. Recomendaciones toma de decisiones de gasto de alimentación Escolar: </t>
    </r>
    <r>
      <rPr>
        <sz val="11"/>
        <rFont val="Arial Narrow"/>
        <family val="2"/>
      </rPr>
      <t xml:space="preserve">Se realizó la  estructuración preliminar de un documento técnico de recomendaciones para la toma de decisiones de gasto en alimentación escolar. Para ello organizó capítulos, preguntas orientadoras, insumos técnicos y criterios de análisis, dejando un croquis base sujeto a desarrollo y ajuste posterior.
</t>
    </r>
    <r>
      <rPr>
        <b/>
        <sz val="11"/>
        <rFont val="Arial Narrow"/>
        <family val="2"/>
      </rPr>
      <t xml:space="preserve">3. Guía para la elaboración de estudio de costos: </t>
    </r>
    <r>
      <rPr>
        <sz val="11"/>
        <rFont val="Arial Narrow"/>
        <family val="2"/>
      </rPr>
      <t xml:space="preserve">Se actualizó la guía para la elaboración del estudio de costos del PAE, incorporando entre otros aspectos normativa 2026, trazabilidad, fuentes de información, formalización del talento humano; entre otros.
</t>
    </r>
    <r>
      <rPr>
        <b/>
        <sz val="11"/>
        <rFont val="Arial Narrow"/>
        <family val="2"/>
      </rPr>
      <t>4. Boletín de recomendaciones para la operación del PAE:</t>
    </r>
    <r>
      <rPr>
        <sz val="11"/>
        <rFont val="Arial Narrow"/>
        <family val="2"/>
      </rPr>
      <t xml:space="preserve"> Se construyó el primer boletín semestral de recomendaciones técnicas en relación con la función 5 de la SACI; en el que se recogen recomendaciones en contenido destacados del PAE, como calidad e inocuidad, alimentación saludable y sostenible, sostenibilidad ambiental, modelos diferenciales; a partir del análisis de información de la operación del Programa en territorio.
</t>
    </r>
    <r>
      <rPr>
        <b/>
        <sz val="11"/>
        <rFont val="Arial Narrow"/>
        <family val="2"/>
      </rPr>
      <t>5. Instrumentos y herramientas implementación compras locales:</t>
    </r>
    <r>
      <rPr>
        <sz val="11"/>
        <rFont val="Arial Narrow"/>
        <family val="2"/>
      </rPr>
      <t xml:space="preserve"> Se elaboró y consolidó la propuesta técnica de instrumentos y herramientas pedagógicas orientadas a fortalecer la apropiación e implementación territorial de la estrategia de Compra Pública Local de Alimentos en el PAE, incorporando lineamientos metodológicos y criterios para su aplicación por las Entidades Territoriales Certificadas, las cuales fueron presentadas y divulgadas durante el mes de junio de 2026</t>
    </r>
    <r>
      <rPr>
        <b/>
        <sz val="11"/>
        <rFont val="Arial Narrow"/>
        <family val="2"/>
      </rPr>
      <t xml:space="preserve">. 
6. Comité Técnico de Calidad e Inocuidad: </t>
    </r>
    <r>
      <rPr>
        <sz val="11"/>
        <rFont val="Arial Narrow"/>
        <family val="2"/>
      </rPr>
      <t xml:space="preserve">Se realizó el 13 de mayo el primer comité técnico de calidad e inocuidad, dirigido a los profesionales técnicos de los equipos PAE de las entidades territoriales en donde se abordaros tres temas específicos i) Normatividad y rotulado nutricional, ii) Actualización anexo técnico de calidad e inocuidad (Resolución 155 de 2026) y iii) Plan de muestreo microbiológico y fisicoquímico. En la sesión se contó con la participación de 218 asistentes.
</t>
    </r>
    <r>
      <rPr>
        <b/>
        <sz val="11"/>
        <rFont val="Arial Narrow"/>
        <family val="2"/>
      </rPr>
      <t xml:space="preserve">7. Estrategia de Estandarización de Recetas y porciones en el PAE: </t>
    </r>
    <r>
      <rPr>
        <sz val="11"/>
        <rFont val="Arial Narrow"/>
        <family val="2"/>
      </rPr>
      <t xml:space="preserve">Se realizó el documento que contiene la línea de base de la implementación de la estrategia de estandarización de recetas y porciones en el PAE a partir de la información recolectada en el instrumento de encuesta que se aplicó durante el mes de mayo a las ETC.
</t>
    </r>
    <r>
      <rPr>
        <b/>
        <sz val="11"/>
        <rFont val="Arial Narrow"/>
        <family val="2"/>
      </rPr>
      <t xml:space="preserve">8. Comité de Alimentación Saludable y Sostenible en el PAE: </t>
    </r>
    <r>
      <rPr>
        <sz val="11"/>
        <rFont val="Arial Narrow"/>
        <family val="2"/>
      </rPr>
      <t xml:space="preserve">El 20 de mayo de 2026 se llevó a cabo el 1er Comité Técnico de Alimentación Saludable y Sostenible en el PAE, en el cual se abordaron los temas de planeación alimentaria y su relación con sistemas alimentarios sostenibles; se contó con la participación de 162 asistentes
</t>
    </r>
    <r>
      <rPr>
        <b/>
        <sz val="11"/>
        <rFont val="Arial Narrow"/>
        <family val="2"/>
      </rPr>
      <t xml:space="preserve">9.  Materiales pedagógicos de sostenibilidad ambiental: </t>
    </r>
    <r>
      <rPr>
        <sz val="11"/>
        <rFont val="Arial Narrow"/>
        <family val="2"/>
      </rPr>
      <t xml:space="preserve">se diseñaron las cartillas educomunicativas para los modelos PAE con enfoque diferencial étnico, orientadas a brindar recomendaciones prácticas para incorporar la sostenibilidad ambiental en la operación del Programa, las piezas se encuentran en proceso de revisión técnica y pendientes de aprobación institucional. De manera complementaria, se encuentran en elaboración dos piezas educomunicativas adicionales para el PAE Convencional y el PAE Industrializado, cuya finalización se tiene prevista durante el mes de julio. Asimismo, se avanzó en el diseño pedagógico del Curso de Sostenibilidad Ambiental para la Escuela PAE.
</t>
    </r>
    <r>
      <rPr>
        <b/>
        <sz val="11"/>
        <rFont val="Arial Narrow"/>
        <family val="2"/>
      </rPr>
      <t xml:space="preserve">10. Estrategia de mitigación de pérdidas y desperdicios en el PAE: </t>
    </r>
    <r>
      <rPr>
        <sz val="11"/>
        <rFont val="Arial Narrow"/>
        <family val="2"/>
      </rPr>
      <t xml:space="preserve">Durante el trimestre se realizaron reuniones técnicas con el equipo responsable para definir los ajustes requeridos sobre los documentos existentes que servirán de base para la formulación de la Estrategia de Mitigación de Pérdidas y Desperdicios de Alimentos en el PAE. Asimismo, se definió el cronograma de trabajo y la ruta de actividades para su construcción. Actualmente, se encuentran en desarrollo los ajustes técnicos y la consolidación del documento final. Se prevé culminar su formulación y remitirlo para revisión y validación institucional en el mes de julio y agosto.
</t>
    </r>
    <r>
      <rPr>
        <b/>
        <sz val="11"/>
        <rFont val="Arial Narrow"/>
        <family val="2"/>
      </rPr>
      <t>11. Circular implementación guía y anexos Resolución 18858 de 2018:</t>
    </r>
    <r>
      <rPr>
        <sz val="11"/>
        <rFont val="Arial Narrow"/>
        <family val="2"/>
      </rPr>
      <t xml:space="preserve"> El 20 de abril de 2026 la UApA Expidió la circular externa 005 “Orientaciones para el uso técnico de la guía para la implementación de la Resolución 18858 de 2018, “por la cual se expiden los lineamientos técnicos–administrativos, los estándares y las condiciones mínimas del programa de alimentación escolar – PAE para pueblos indígenas”; la cual incluiye la guía para la implementación de la Resolución 18858 de 2018 y 3 anexos técnicos
</t>
    </r>
    <r>
      <rPr>
        <b/>
        <sz val="11"/>
        <rFont val="Arial Narrow"/>
        <family val="2"/>
      </rPr>
      <t xml:space="preserve">12. Circular implementación Resolución 051 de 2025: </t>
    </r>
    <r>
      <rPr>
        <sz val="11"/>
        <rFont val="Arial Narrow"/>
        <family val="2"/>
      </rPr>
      <t xml:space="preserve">Se formuló el proyecto de circular con orientaciones técnicas para la implementación de la Resolución 051 de 2025, definiendo lineamientos para su adopción y aplicación por parte de las Entidades Territoriales Certificadas, en el marco del modelo de atención diferencial -PAE para comunidades negras, afrocolombianas, raizales y palenqueras (NARP), la cual fue aprobada por la Comisión IV del ENCP. Se prevé en el mes de julio adelantar tu expedición por parte de la Unidad. 
</t>
    </r>
    <r>
      <rPr>
        <b/>
        <sz val="11"/>
        <rFont val="Arial Narrow"/>
        <family val="2"/>
      </rPr>
      <t>13. Notas Técnicas:</t>
    </r>
    <r>
      <rPr>
        <sz val="11"/>
        <rFont val="Arial Narrow"/>
        <family val="2"/>
      </rPr>
      <t xml:space="preserve"> Se diseñaron las siguientes notas técnicas</t>
    </r>
    <r>
      <rPr>
        <b/>
        <sz val="11"/>
        <rFont val="Arial Narrow"/>
        <family val="2"/>
      </rPr>
      <t xml:space="preserve">  </t>
    </r>
    <r>
      <rPr>
        <sz val="11"/>
        <rFont val="Arial Narrow"/>
        <family val="2"/>
      </rPr>
      <t xml:space="preserve">1) Participación social en el Programa de Alimentación Escolar (PAE): una estrategia de corresponsabilidad para la mejora contínua, 2) Normatividad aplicable a carnes en Colombia y su relevancia para el Programa de Alimentación Escolar (PAE)
</t>
    </r>
    <r>
      <rPr>
        <b/>
        <sz val="11"/>
        <rFont val="Arial Narrow"/>
        <family val="2"/>
      </rPr>
      <t xml:space="preserve">14. Ruta para la identificación de prácticas innovadoras en el PAE: </t>
    </r>
    <r>
      <rPr>
        <sz val="11"/>
        <rFont val="Arial Narrow"/>
        <family val="2"/>
      </rPr>
      <t xml:space="preserve">se adelantó la construcción y desarrollo para la propuesta del documento “Ruta de identificación, diseño e implementación de practicas innovadoras en el Programa de Alimentación Escolar“. Lo anterior continuando el diseño metodológico para la consolidación de practicas innovadoras que permitan atender las funciones 7 y 8 de la Subdirección en atención a las disposiciones del decreto 218 de 2020.
</t>
    </r>
    <r>
      <rPr>
        <b/>
        <sz val="11"/>
        <rFont val="Arial Narrow"/>
        <family val="2"/>
      </rPr>
      <t>15. Estrategia PAE Verde:</t>
    </r>
    <r>
      <rPr>
        <sz val="11"/>
        <rFont val="Arial Narrow"/>
        <family val="2"/>
      </rPr>
      <t xml:space="preserve"> Se formuló la propuesta de la Estrategia PAE Verde, incluyendo su estructura técnica, criterios, instrumentos y mecanismo de reconocimiento.Se prevé culminar los ajustes y surtir la validación final en julio
</t>
    </r>
    <r>
      <rPr>
        <b/>
        <sz val="11"/>
        <rFont val="Arial Narrow"/>
        <family val="2"/>
      </rPr>
      <t xml:space="preserve">16. Boletín ETA: Se elaboró el boletín semestral denominado </t>
    </r>
    <r>
      <rPr>
        <sz val="11"/>
        <rFont val="Arial Narrow"/>
        <family val="2"/>
      </rPr>
      <t xml:space="preserve">Calidad e Inocuidad en el PAE: Comportamiento de Brotes de Enfermedades Transmitidas por Alimentos y Alertas durante el primer semestre de 2026.
</t>
    </r>
    <r>
      <rPr>
        <b/>
        <sz val="11"/>
        <rFont val="Arial Narrow"/>
        <family val="2"/>
      </rPr>
      <t xml:space="preserve">17. Estrategia implementación Plan de Muestreo Microbiológico y fisicoquímico en el PAE: </t>
    </r>
    <r>
      <rPr>
        <sz val="11"/>
        <rFont val="Arial Narrow"/>
        <family val="2"/>
      </rPr>
      <t xml:space="preserve">se diseñó el informe de implementación de la estrategia nacional del plan de muestreo microbiológico y fisicoquímico de alimenyos y agua potable en el Programa de Alimentación Escolar
</t>
    </r>
    <r>
      <rPr>
        <b/>
        <sz val="11"/>
        <rFont val="Arial Narrow"/>
        <family val="2"/>
      </rPr>
      <t xml:space="preserve">18. Plan Pedagógico: </t>
    </r>
    <r>
      <rPr>
        <sz val="11"/>
        <rFont val="Arial Narrow"/>
        <family val="2"/>
      </rPr>
      <t xml:space="preserve">se diseñó el instrymento de recolección de información de la implementación del plan pedagógico para la promoción de alimentación saludable y cultura alimentaria en el PAE, el cual se aplicó a las ETC del 03 de junio al 10 de julio de 2026
</t>
    </r>
    <r>
      <rPr>
        <b/>
        <sz val="11"/>
        <rFont val="Arial Narrow"/>
        <family val="2"/>
      </rPr>
      <t xml:space="preserve">19. Herramientas pedagógicas por modelo de atención: </t>
    </r>
    <r>
      <rPr>
        <sz val="11"/>
        <rFont val="Arial Narrow"/>
        <family val="2"/>
      </rPr>
      <t xml:space="preserve">Se diseñaron las siguientes herramientas 1) Video Preparaciones Locales y Cocina Tradicional. En el marco de la línea de Herramientas Pedagógicas, componente de movilización de modelos de operación, se elaboró el guión para material audiovisual divulgativo sobre preparaciones locales y cocina tradicional, orientado a resaltar su papel como patrimonio vivo y su aporte a la identidad cultural, la aceptación de los complementos alimentarios y el fortalecimiento de la cocina tradicional en los menús del Programa de Alimentación Escolar. A partir de este guion se produjo el video correspondiente, el cual ya fue cargado en la plataforma dispuesta para su divulgación; 2) Se elaboró la cartilla de pérdidas y desperdicios de alimentos en el PAE "Manos a la acción. Gestión responsable de los alimentos del PAE", como herramienta pedagógica diseñada para acompañar a las Entidades Territoriales Certificadas (ETC) en la promoción de prácticas que contribuyan a reducir las pérdidas y desperdicios de alimentos (PDA) dentro del Programa de Alimentación Escolar (PAE).
</t>
    </r>
    <r>
      <rPr>
        <b/>
        <sz val="11"/>
        <rFont val="Arial Narrow"/>
        <family val="2"/>
      </rPr>
      <t>20. Herramientas identificación riesgos en el PAE:</t>
    </r>
    <r>
      <rPr>
        <sz val="11"/>
        <rFont val="Arial Narrow"/>
        <family val="2"/>
      </rPr>
      <t xml:space="preserve"> Se avanzó en la identificación y organización del catálogo de riesgos asociados a la operación del PAE Para ello estructuró el formato de registro con categorías, criterios de análisis y campos de control, dejando un insumo preliminar sujeto a la culminación del diligenciamiento y revisión técnica.
</t>
    </r>
    <r>
      <rPr>
        <b/>
        <sz val="11"/>
        <rFont val="Arial Narrow"/>
        <family val="2"/>
      </rPr>
      <t xml:space="preserve">
Las siguientes actividades no fue posible desarrollar en este periodo
</t>
    </r>
    <r>
      <rPr>
        <b/>
        <i/>
        <sz val="11"/>
        <rFont val="Arial Narrow"/>
        <family val="2"/>
      </rPr>
      <t>Respecto al II Encuentro de Calidad e Inocuidad 2026</t>
    </r>
    <r>
      <rPr>
        <b/>
        <sz val="11"/>
        <rFont val="Arial Narrow"/>
        <family val="2"/>
      </rPr>
      <t xml:space="preserve"> </t>
    </r>
    <r>
      <rPr>
        <sz val="11"/>
        <rFont val="Arial Narrow"/>
        <family val="2"/>
      </rPr>
      <t xml:space="preserve">Este espacio fue planeado para el 23 de junio en el marco del día internacional de la inocuidad de alimentos; por lo anterior se adelantó la solicitud de las condiciones para esta jornada en el marco del plan anual de eventos 2026 acorde a las disposiciones establecidas, adicionalmente se adelantó la convocatoria a las 97 ETC para que se delegara un profesional de sus equipos para la asistencia en la ciudad de Bogotá. Sin embargo, el 15 de mayo por parte de la Subdirectora de Análisis Calidad e Innovación se informó a las Entidades Territoriales que las fechas para el evento fueron aplazadas hasta nuevas orientaciones.
</t>
    </r>
    <r>
      <rPr>
        <b/>
        <i/>
        <sz val="11"/>
        <rFont val="Arial Narrow"/>
        <family val="2"/>
      </rPr>
      <t>Respecto al documento con la identificación de riesgos en la implementación del PAE:</t>
    </r>
    <r>
      <rPr>
        <sz val="11"/>
        <rFont val="Arial Narrow"/>
        <family val="2"/>
      </rPr>
      <t xml:space="preserve"> se encuentra en fase de construcción, dado que aún está pendiente finalizar el diligenciamiento del catálogo de riesgos del PAE. Una vez se complete este insumo, será posible consolidar el análisis técnico y estructurar el documento correspondiente con base en la información validada.
</t>
    </r>
    <r>
      <rPr>
        <b/>
        <sz val="11"/>
        <rFont val="Arial Narrow"/>
        <family val="2"/>
      </rPr>
      <t xml:space="preserve">
Nota Avance gestión del recurso</t>
    </r>
    <r>
      <rPr>
        <sz val="11"/>
        <rFont val="Arial Narrow"/>
        <family val="2"/>
      </rPr>
      <t>: La diferencia entre los recursos programados vs a los ejecutados, se debe a la Terminación Anticipada del Contrato correspndiente a la Contratista Heidy Nuhat Casallas, quien estuvo hasta el día 30 de abril de 2026.</t>
    </r>
  </si>
  <si>
    <r>
      <rPr>
        <b/>
        <sz val="11"/>
        <rFont val="Arial Narrow"/>
        <family val="2"/>
      </rPr>
      <t xml:space="preserve">1. Metodología estudios de costos y herramientas: </t>
    </r>
    <r>
      <rPr>
        <sz val="11"/>
        <rFont val="Arial Narrow"/>
        <family val="2"/>
      </rPr>
      <t xml:space="preserve">1) Documento en pdf avance de metodología de costeo, 2) Documento en pdf final de metodología de costeo, 3) Documento excel herramienta costeo 10 ETC.
</t>
    </r>
    <r>
      <rPr>
        <b/>
        <sz val="11"/>
        <rFont val="Arial Narrow"/>
        <family val="2"/>
      </rPr>
      <t>2. Recomendaciones toma de decisiones de gasto de alimentación Escolar:</t>
    </r>
    <r>
      <rPr>
        <sz val="11"/>
        <rFont val="Arial Narrow"/>
        <family val="2"/>
      </rPr>
      <t xml:space="preserve"> 1) Documento de avance en pdf recomendaciones decisiones de gasto
</t>
    </r>
    <r>
      <rPr>
        <b/>
        <sz val="11"/>
        <rFont val="Arial Narrow"/>
        <family val="2"/>
      </rPr>
      <t>3. Guía para la elaboración del estudio de costos del PAE:</t>
    </r>
    <r>
      <rPr>
        <sz val="11"/>
        <rFont val="Arial Narrow"/>
        <family val="2"/>
      </rPr>
      <t xml:space="preserve"> 1) Documento en pdf guía actualizada, 2) Documento en excel relación de cambios.
</t>
    </r>
    <r>
      <rPr>
        <b/>
        <sz val="11"/>
        <rFont val="Arial Narrow"/>
        <family val="2"/>
      </rPr>
      <t>4. Boletín de recomendaciones para la operación del PAE</t>
    </r>
    <r>
      <rPr>
        <sz val="11"/>
        <rFont val="Arial Narrow"/>
        <family val="2"/>
      </rPr>
      <t xml:space="preserve">: 1) Documento pdf boletín semestral
</t>
    </r>
    <r>
      <rPr>
        <b/>
        <sz val="11"/>
        <rFont val="Arial Narrow"/>
        <family val="2"/>
      </rPr>
      <t>5. Instrumentos y herramientas implementación compras locale</t>
    </r>
    <r>
      <rPr>
        <sz val="11"/>
        <rFont val="Arial Narrow"/>
        <family val="2"/>
      </rPr>
      <t xml:space="preserve">s: 1) documento en pdf Informe semestral compras publicas locales de alimentos (Formato), 2) documento en pdf Guía metodológica caracterización de oferta y demanda, 3) documento en pdf Referencia de cláusulas contractuales aplicables a compras locales, 4) Formato en excel seguimiento compras locales, 5) documento en excel HV de indicadores, 6) formato excel seguimiento oferta y demanda.
</t>
    </r>
    <r>
      <rPr>
        <b/>
        <sz val="11"/>
        <rFont val="Arial Narrow"/>
        <family val="2"/>
      </rPr>
      <t>6) Comité Técnico de Calidad e Inocuidad en el PAE:</t>
    </r>
    <r>
      <rPr>
        <sz val="11"/>
        <rFont val="Arial Narrow"/>
        <family val="2"/>
      </rPr>
      <t xml:space="preserve"> 1) listas de asistencia, 2) Presentaciones, 3) Grabación del espacio.
</t>
    </r>
    <r>
      <rPr>
        <b/>
        <sz val="11"/>
        <rFont val="Arial Narrow"/>
        <family val="2"/>
      </rPr>
      <t>7. Estrategia de Estandarización de Recetas y porciones en el PAE: 1) D</t>
    </r>
    <r>
      <rPr>
        <sz val="11"/>
        <rFont val="Arial Narrow"/>
        <family val="2"/>
      </rPr>
      <t xml:space="preserve">ocumento de informe en pdf
</t>
    </r>
    <r>
      <rPr>
        <b/>
        <sz val="11"/>
        <rFont val="Arial Narrow"/>
        <family val="2"/>
      </rPr>
      <t xml:space="preserve">8. Comité de Alimentación Saludable y Sostenible en el PAE: </t>
    </r>
    <r>
      <rPr>
        <sz val="11"/>
        <rFont val="Arial Narrow"/>
        <family val="2"/>
      </rPr>
      <t xml:space="preserve"> 1) listas de asistencia, 2) Presentaciones, 3) Grabación del espacio.
</t>
    </r>
    <r>
      <rPr>
        <b/>
        <sz val="11"/>
        <rFont val="Arial Narrow"/>
        <family val="2"/>
      </rPr>
      <t xml:space="preserve">9. Materiales pedagógicos de sostenibilidad ambiental: </t>
    </r>
    <r>
      <rPr>
        <sz val="11"/>
        <rFont val="Arial Narrow"/>
        <family val="2"/>
      </rPr>
      <t xml:space="preserve">1)  Piezas educomunicativas de sostenibilidad ambiental 2)  Curso SA con los contenidos.
</t>
    </r>
    <r>
      <rPr>
        <b/>
        <sz val="11"/>
        <rFont val="Arial Narrow"/>
        <family val="2"/>
      </rPr>
      <t>10. Estrategia de mitigación de pérdidas y desperdicios en el PAE</t>
    </r>
    <r>
      <rPr>
        <sz val="11"/>
        <rFont val="Arial Narrow"/>
        <family val="2"/>
      </rPr>
      <t xml:space="preserve">: !) Cronograma en excel actualización e implementación de la estrategia.
</t>
    </r>
    <r>
      <rPr>
        <b/>
        <sz val="11"/>
        <rFont val="Arial Narrow"/>
        <family val="2"/>
      </rPr>
      <t xml:space="preserve">11. Circular implementación guía y anexos Resolución 18858 de 2018: 1) </t>
    </r>
    <r>
      <rPr>
        <sz val="11"/>
        <rFont val="Arial Narrow"/>
        <family val="2"/>
      </rPr>
      <t xml:space="preserve">Circular externa 005 de 2026, 2) documentos en pdf: Guía para la implementación, 3 anexos técnicos.
</t>
    </r>
    <r>
      <rPr>
        <b/>
        <sz val="11"/>
        <rFont val="Arial Narrow"/>
        <family val="2"/>
      </rPr>
      <t xml:space="preserve">12. Circular implementación Resolución 051 de 2025: </t>
    </r>
    <r>
      <rPr>
        <sz val="11"/>
        <rFont val="Arial Narrow"/>
        <family val="2"/>
      </rPr>
      <t xml:space="preserve">1) Proyección Circular Resolución 051 de 2025, 2) Correo de aprobación circular por parte de la Comisión IV del ENCP.
</t>
    </r>
    <r>
      <rPr>
        <b/>
        <sz val="11"/>
        <rFont val="Arial Narrow"/>
        <family val="2"/>
      </rPr>
      <t>13. Notas Técnicas:</t>
    </r>
    <r>
      <rPr>
        <sz val="11"/>
        <rFont val="Arial Narrow"/>
        <family val="2"/>
      </rPr>
      <t xml:space="preserve"> documentos en pdf 2 notas técnicas
</t>
    </r>
    <r>
      <rPr>
        <b/>
        <sz val="11"/>
        <rFont val="Arial Narrow"/>
        <family val="2"/>
      </rPr>
      <t>14. Ruta para la identificación de prácticas innovadoras en el PAE:</t>
    </r>
    <r>
      <rPr>
        <sz val="11"/>
        <rFont val="Arial Narrow"/>
        <family val="2"/>
      </rPr>
      <t xml:space="preserve"> 1) Documento en pdf ruta para el diseño, identificación e implementación de prácticas innovadoras en el Programa de Alimentación Escolar.
</t>
    </r>
    <r>
      <rPr>
        <b/>
        <sz val="11"/>
        <rFont val="Arial Narrow"/>
        <family val="2"/>
      </rPr>
      <t xml:space="preserve">15. Estrategia PAE Verde: 1)  </t>
    </r>
    <r>
      <rPr>
        <sz val="11"/>
        <rFont val="Arial Narrow"/>
        <family val="2"/>
      </rPr>
      <t xml:space="preserve">Documento pdf con la Propuesta de Estrategia PAE Verde 2) Documento en excel  instrumento de postulación. 
</t>
    </r>
    <r>
      <rPr>
        <b/>
        <sz val="11"/>
        <rFont val="Arial Narrow"/>
        <family val="2"/>
      </rPr>
      <t xml:space="preserve">16. Boletín de ETA: </t>
    </r>
    <r>
      <rPr>
        <sz val="11"/>
        <rFont val="Arial Narrow"/>
        <family val="2"/>
      </rPr>
      <t xml:space="preserve">1) Documento en pdf boletón I Semestre 2026
</t>
    </r>
    <r>
      <rPr>
        <b/>
        <sz val="11"/>
        <rFont val="Arial Narrow"/>
        <family val="2"/>
      </rPr>
      <t>17. Estrategia implementación Plan de Muestreo Microbiológico y fisicoquímico en el PAE:</t>
    </r>
    <r>
      <rPr>
        <sz val="11"/>
        <rFont val="Arial Narrow"/>
        <family val="2"/>
      </rPr>
      <t xml:space="preserve">Documento en pdf informe de implementación.
</t>
    </r>
    <r>
      <rPr>
        <b/>
        <sz val="11"/>
        <rFont val="Arial Narrow"/>
        <family val="2"/>
      </rPr>
      <t>18. Plan Pedagógico</t>
    </r>
    <r>
      <rPr>
        <sz val="11"/>
        <rFont val="Arial Narrow"/>
        <family val="2"/>
      </rPr>
      <t xml:space="preserve">: 1) PDF documento de recolección de información implementación del Plan Pedagógico para la promoción de alimentación saludable y cultura alimentaria en el PAE.
</t>
    </r>
    <r>
      <rPr>
        <b/>
        <sz val="11"/>
        <rFont val="Arial Narrow"/>
        <family val="2"/>
      </rPr>
      <t xml:space="preserve">19. Herramientas pedagógicas por modelo de atención: </t>
    </r>
    <r>
      <rPr>
        <sz val="11"/>
        <rFont val="Arial Narrow"/>
        <family val="2"/>
      </rPr>
      <t xml:space="preserve">se adjunta: 1) Documento en pdf cartilla PDA, 2) guión en word y video cocina tradicional.
</t>
    </r>
    <r>
      <rPr>
        <b/>
        <sz val="11"/>
        <rFont val="Arial Narrow"/>
        <family val="2"/>
      </rPr>
      <t>20.Herramientas identificación riesgos en el PAE:</t>
    </r>
    <r>
      <rPr>
        <sz val="11"/>
        <rFont val="Arial Narrow"/>
        <family val="2"/>
      </rPr>
      <t xml:space="preserve"> 1) Herramienta en excel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</si>
</sst>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quot;$&quot;\ #,##0.00"/>
  </numFmts>
  <fonts count="13" x14ac:knownFonts="1">
    <font>
      <sz val="11"/>
      <color theme="1"/>
      <name val="Calibri"/>
      <family val="2"/>
      <scheme val="minor"/>
    </font>
    <font>
      <sz val="11"/>
      <color theme="1"/>
      <name val="Calibri"/>
      <family val="2"/>
      <scheme val="minor"/>
    </font>
    <font>
      <sz val="11"/>
      <name val="Arial Narrow"/>
      <family val="2"/>
    </font>
    <font>
      <b/>
      <sz val="11"/>
      <name val="Arial Narrow"/>
      <family val="2"/>
    </font>
    <font>
      <sz val="11"/>
      <color theme="1"/>
      <name val="Arial Narrow"/>
      <family val="2"/>
    </font>
    <font>
      <sz val="11"/>
      <color indexed="8"/>
      <name val="Arial Narrow"/>
      <family val="2"/>
    </font>
    <font>
      <sz val="11"/>
      <color rgb="FF000000"/>
      <name val="Arial Narrow"/>
      <family val="2"/>
    </font>
    <font>
      <b/>
      <sz val="10"/>
      <color theme="1"/>
      <name val="Arial Narrow"/>
      <family val="2"/>
    </font>
    <font>
      <b/>
      <sz val="10"/>
      <name val="Arial Narrow"/>
      <family val="2"/>
    </font>
    <font>
      <b/>
      <sz val="11"/>
      <color theme="1"/>
      <name val="Arial Narrow"/>
      <family val="2"/>
    </font>
    <font>
      <sz val="10"/>
      <color theme="1"/>
      <name val="Arial Narrow"/>
      <family val="2"/>
    </font>
    <font>
      <b/>
      <sz val="10"/>
      <color rgb="FFFF0000"/>
      <name val="Arial Narrow"/>
      <family val="2"/>
    </font>
    <font>
      <b/>
      <i/>
      <sz val="11"/>
      <name val="Arial Narrow"/>
      <family val="2"/>
    </font>
  </fonts>
  <fills count="21">
    <fill>
      <patternFill patternType="none"/>
    </fill>
    <fill>
      <patternFill patternType="gray125"/>
    </fill>
    <fill>
      <patternFill patternType="solid">
        <fgColor rgb="FF8EA9DB"/>
        <bgColor indexed="64"/>
      </patternFill>
    </fill>
    <fill>
      <patternFill patternType="solid">
        <fgColor rgb="FFF2F2F2"/>
        <bgColor indexed="64"/>
      </patternFill>
    </fill>
    <fill>
      <patternFill patternType="solid">
        <fgColor theme="0" tint="-0.34995574816125979"/>
        <bgColor indexed="64"/>
      </patternFill>
    </fill>
    <fill>
      <patternFill patternType="solid">
        <fgColor theme="0"/>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24994659260841701"/>
        <bgColor indexed="64"/>
      </patternFill>
    </fill>
    <fill>
      <patternFill patternType="solid">
        <fgColor theme="5" tint="0.39997558519241921"/>
        <bgColor indexed="64"/>
      </patternFill>
    </fill>
    <fill>
      <patternFill patternType="solid">
        <fgColor rgb="FF4270C2"/>
        <bgColor indexed="64"/>
      </patternFill>
    </fill>
    <fill>
      <patternFill patternType="solid">
        <fgColor rgb="FF00B0F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4.9958800012207406E-2"/>
        <bgColor indexed="64"/>
      </patternFill>
    </fill>
    <fill>
      <patternFill patternType="solid">
        <fgColor theme="9" tint="0.79995117038483843"/>
        <bgColor indexed="64"/>
      </patternFill>
    </fill>
    <fill>
      <patternFill patternType="solid">
        <fgColor theme="8" tint="0.59996337778862885"/>
        <bgColor indexed="64"/>
      </patternFill>
    </fill>
    <fill>
      <patternFill patternType="solid">
        <fgColor theme="5" tint="0.79995117038483843"/>
        <bgColor indexed="64"/>
      </patternFill>
    </fill>
    <fill>
      <patternFill patternType="solid">
        <fgColor theme="4" tint="0.79995117038483843"/>
        <bgColor indexed="64"/>
      </patternFill>
    </fill>
    <fill>
      <patternFill patternType="solid">
        <fgColor theme="7" tint="0.79995117038483843"/>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7" fillId="4" borderId="1" xfId="0" applyFont="1" applyFill="1" applyBorder="1" applyAlignment="1">
      <alignment horizontal="center" vertical="center"/>
    </xf>
    <xf numFmtId="1" fontId="7" fillId="4"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4" xfId="0" applyFont="1" applyFill="1" applyBorder="1" applyAlignment="1">
      <alignment horizontal="center" vertical="center"/>
    </xf>
    <xf numFmtId="0" fontId="7" fillId="8" borderId="1" xfId="0" applyFont="1" applyFill="1" applyBorder="1" applyAlignment="1">
      <alignment horizontal="center" vertical="center"/>
    </xf>
    <xf numFmtId="0" fontId="7"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11" borderId="1" xfId="0" applyFont="1" applyFill="1" applyBorder="1" applyAlignment="1">
      <alignment horizontal="center" vertical="center"/>
    </xf>
    <xf numFmtId="0" fontId="9" fillId="12" borderId="1" xfId="0" applyFont="1" applyFill="1" applyBorder="1" applyAlignment="1">
      <alignment horizontal="center" vertical="center"/>
    </xf>
    <xf numFmtId="0" fontId="10" fillId="0" borderId="0" xfId="0" applyFont="1" applyAlignment="1">
      <alignment vertical="center"/>
    </xf>
    <xf numFmtId="0" fontId="7" fillId="13" borderId="1" xfId="0" applyFont="1" applyFill="1" applyBorder="1" applyAlignment="1">
      <alignment horizontal="center" vertical="center" wrapText="1"/>
    </xf>
    <xf numFmtId="1" fontId="7" fillId="13"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15" borderId="7" xfId="0" applyFont="1" applyFill="1" applyBorder="1" applyAlignment="1">
      <alignment horizontal="center" vertical="top"/>
    </xf>
    <xf numFmtId="0" fontId="8" fillId="15" borderId="8" xfId="0" applyFont="1" applyFill="1" applyBorder="1" applyAlignment="1">
      <alignment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16" borderId="1" xfId="0" applyFont="1" applyFill="1" applyBorder="1" applyAlignment="1">
      <alignment horizontal="center" vertical="center" wrapText="1"/>
    </xf>
    <xf numFmtId="0" fontId="7" fillId="17" borderId="1" xfId="0" applyFont="1" applyFill="1" applyBorder="1" applyAlignment="1">
      <alignment vertical="center" wrapText="1"/>
    </xf>
    <xf numFmtId="0" fontId="7" fillId="17" borderId="3"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4"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7" fillId="18" borderId="1" xfId="0" applyFont="1" applyFill="1" applyBorder="1" applyAlignment="1">
      <alignment horizontal="center" vertical="center" wrapText="1"/>
    </xf>
    <xf numFmtId="0" fontId="7" fillId="19" borderId="1"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15" borderId="11" xfId="0" applyFont="1" applyFill="1" applyBorder="1" applyAlignment="1">
      <alignment horizontal="center" vertical="center"/>
    </xf>
    <xf numFmtId="0" fontId="8" fillId="15" borderId="12" xfId="0" applyFont="1" applyFill="1" applyBorder="1" applyAlignment="1">
      <alignment horizontal="center" vertical="center" wrapText="1"/>
    </xf>
    <xf numFmtId="0" fontId="7" fillId="20" borderId="4" xfId="0" applyFont="1" applyFill="1" applyBorder="1" applyAlignment="1">
      <alignment horizontal="center" vertical="center" wrapText="1"/>
    </xf>
    <xf numFmtId="0" fontId="7" fillId="20" borderId="1" xfId="0" applyFont="1" applyFill="1" applyBorder="1" applyAlignment="1">
      <alignment horizontal="center" vertical="center" wrapText="1"/>
    </xf>
    <xf numFmtId="9" fontId="7" fillId="17" borderId="1" xfId="2" applyFont="1" applyFill="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164" fontId="2" fillId="0" borderId="1" xfId="0" applyNumberFormat="1" applyFont="1" applyBorder="1" applyAlignment="1" applyProtection="1">
      <alignment horizontal="right" vertical="center" wrapText="1"/>
      <protection locked="0"/>
    </xf>
    <xf numFmtId="164" fontId="4" fillId="0" borderId="1" xfId="0" applyNumberFormat="1" applyFont="1" applyBorder="1" applyAlignment="1">
      <alignment vertical="center"/>
    </xf>
    <xf numFmtId="49" fontId="4" fillId="0" borderId="1" xfId="0" applyNumberFormat="1"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164" fontId="2" fillId="0" borderId="1" xfId="1" applyNumberFormat="1" applyFont="1" applyFill="1" applyBorder="1" applyAlignment="1">
      <alignment horizontal="right" vertical="center" wrapText="1"/>
    </xf>
    <xf numFmtId="164" fontId="2"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xf>
    <xf numFmtId="0" fontId="4" fillId="0" borderId="1" xfId="0" applyFont="1" applyBorder="1" applyAlignment="1">
      <alignment vertical="center" wrapText="1"/>
    </xf>
    <xf numFmtId="164" fontId="4" fillId="0" borderId="0" xfId="0" applyNumberFormat="1" applyFont="1" applyAlignment="1">
      <alignment vertical="center"/>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64" fontId="4" fillId="0" borderId="9" xfId="0" applyNumberFormat="1" applyFont="1" applyBorder="1" applyAlignment="1">
      <alignment horizontal="right" vertical="center"/>
    </xf>
    <xf numFmtId="0" fontId="4" fillId="0" borderId="9" xfId="0" applyFont="1" applyBorder="1" applyAlignment="1">
      <alignment vertical="center"/>
    </xf>
    <xf numFmtId="0" fontId="4" fillId="0" borderId="9" xfId="0" applyFont="1" applyBorder="1" applyAlignment="1">
      <alignment vertical="center" wrapText="1"/>
    </xf>
    <xf numFmtId="9" fontId="2" fillId="0" borderId="1" xfId="2" applyFont="1" applyFill="1" applyBorder="1" applyAlignment="1">
      <alignment horizontal="center" vertical="center" wrapText="1"/>
    </xf>
    <xf numFmtId="164" fontId="4" fillId="0" borderId="9" xfId="0" applyNumberFormat="1" applyFont="1" applyBorder="1" applyAlignment="1">
      <alignment horizontal="right" vertical="center" wrapText="1"/>
    </xf>
    <xf numFmtId="0" fontId="4" fillId="0" borderId="0" xfId="0" applyFont="1" applyAlignment="1">
      <alignment vertical="center" wrapText="1"/>
    </xf>
    <xf numFmtId="1" fontId="4" fillId="0" borderId="0" xfId="0" applyNumberFormat="1" applyFont="1" applyAlignment="1">
      <alignment horizontal="center" vertical="center"/>
    </xf>
    <xf numFmtId="0" fontId="4" fillId="0" borderId="0" xfId="0" applyFont="1" applyAlignment="1">
      <alignment horizontal="center" vertical="center"/>
    </xf>
    <xf numFmtId="9" fontId="4" fillId="0" borderId="0" xfId="2" applyFont="1" applyAlignment="1">
      <alignment horizontal="center" vertical="center"/>
    </xf>
    <xf numFmtId="0" fontId="2" fillId="5" borderId="1" xfId="0" applyFont="1" applyFill="1" applyBorder="1" applyAlignment="1" applyProtection="1">
      <alignment vertical="center" wrapText="1"/>
      <protection locked="0"/>
    </xf>
    <xf numFmtId="1" fontId="2" fillId="5" borderId="1"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vertical="center" wrapText="1"/>
      <protection locked="0"/>
    </xf>
    <xf numFmtId="0" fontId="2" fillId="5" borderId="1" xfId="0" applyFont="1" applyFill="1" applyBorder="1" applyAlignment="1" applyProtection="1">
      <alignment horizontal="center" vertical="center" wrapText="1"/>
      <protection locked="0"/>
    </xf>
    <xf numFmtId="164" fontId="2" fillId="5" borderId="1" xfId="0" applyNumberFormat="1" applyFont="1" applyFill="1" applyBorder="1" applyAlignment="1" applyProtection="1">
      <alignment horizontal="right" vertical="center" wrapText="1"/>
      <protection locked="0"/>
    </xf>
    <xf numFmtId="9" fontId="2" fillId="5" borderId="1" xfId="2" applyFont="1" applyFill="1" applyBorder="1" applyAlignment="1" applyProtection="1">
      <alignment horizontal="center" vertical="center" wrapText="1"/>
      <protection locked="0"/>
    </xf>
    <xf numFmtId="164" fontId="2" fillId="5" borderId="1" xfId="0" applyNumberFormat="1" applyFont="1" applyFill="1" applyBorder="1" applyAlignment="1" applyProtection="1">
      <alignment horizontal="center" vertical="center" wrapText="1"/>
      <protection locked="0"/>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9" fontId="2" fillId="5" borderId="1" xfId="0" applyNumberFormat="1" applyFont="1" applyFill="1" applyBorder="1" applyAlignment="1">
      <alignment horizontal="center" vertical="center" wrapText="1"/>
    </xf>
    <xf numFmtId="164" fontId="2" fillId="5" borderId="1" xfId="1" applyNumberFormat="1" applyFont="1" applyFill="1" applyBorder="1" applyAlignment="1">
      <alignment horizontal="right" vertical="center" wrapText="1"/>
    </xf>
    <xf numFmtId="164" fontId="2" fillId="5" borderId="1" xfId="0" applyNumberFormat="1" applyFont="1" applyFill="1" applyBorder="1" applyAlignment="1">
      <alignment horizontal="right" vertical="center" wrapText="1"/>
    </xf>
    <xf numFmtId="164" fontId="2" fillId="5" borderId="1" xfId="0" applyNumberFormat="1" applyFont="1" applyFill="1" applyBorder="1" applyAlignment="1">
      <alignment horizontal="center" vertical="center" wrapText="1"/>
    </xf>
    <xf numFmtId="0" fontId="2" fillId="5" borderId="1" xfId="0" applyFont="1" applyFill="1" applyBorder="1" applyAlignment="1">
      <alignment horizontal="left" vertical="center" wrapText="1"/>
    </xf>
    <xf numFmtId="164" fontId="2" fillId="5" borderId="1" xfId="0" applyNumberFormat="1" applyFont="1" applyFill="1" applyBorder="1" applyAlignment="1">
      <alignment horizontal="left" vertical="center" wrapText="1"/>
    </xf>
    <xf numFmtId="1" fontId="2" fillId="5" borderId="1" xfId="0" applyNumberFormat="1" applyFont="1" applyFill="1" applyBorder="1" applyAlignment="1">
      <alignment horizontal="center" vertical="center" wrapText="1"/>
    </xf>
    <xf numFmtId="9" fontId="2" fillId="5" borderId="1" xfId="2" applyFont="1" applyFill="1" applyBorder="1" applyAlignment="1">
      <alignment horizontal="center" vertical="center" wrapText="1"/>
    </xf>
    <xf numFmtId="164" fontId="2" fillId="5" borderId="1" xfId="0" applyNumberFormat="1" applyFont="1" applyFill="1" applyBorder="1" applyAlignment="1">
      <alignment vertical="center" wrapText="1"/>
    </xf>
    <xf numFmtId="0" fontId="2" fillId="5" borderId="4" xfId="0" applyFont="1" applyFill="1" applyBorder="1" applyAlignment="1">
      <alignment horizontal="center" vertical="center" wrapText="1"/>
    </xf>
    <xf numFmtId="9" fontId="2" fillId="5" borderId="4" xfId="0" applyNumberFormat="1" applyFont="1" applyFill="1" applyBorder="1" applyAlignment="1">
      <alignment horizontal="center" vertical="center" wrapText="1"/>
    </xf>
    <xf numFmtId="0" fontId="2" fillId="5" borderId="9" xfId="0" applyFont="1" applyFill="1" applyBorder="1" applyAlignment="1">
      <alignment horizontal="center" vertical="center" wrapText="1"/>
    </xf>
    <xf numFmtId="164" fontId="2" fillId="5" borderId="1" xfId="0" applyNumberFormat="1" applyFont="1" applyFill="1" applyBorder="1" applyAlignment="1">
      <alignment horizontal="justify" vertical="center" wrapText="1"/>
    </xf>
  </cellXfs>
  <cellStyles count="3">
    <cellStyle name="Moneda" xfId="1" builtinId="4"/>
    <cellStyle name="Normal" xfId="0" builtinId="0"/>
    <cellStyle name="Porcentaje" xfId="2" builtinId="5"/>
  </cellStyles>
  <dxfs count="2">
    <dxf>
      <fill>
        <patternFill>
          <bgColor theme="9"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231321</xdr:colOff>
      <xdr:row>0</xdr:row>
      <xdr:rowOff>0</xdr:rowOff>
    </xdr:from>
    <xdr:to>
      <xdr:col>1</xdr:col>
      <xdr:colOff>1612445</xdr:colOff>
      <xdr:row>3</xdr:row>
      <xdr:rowOff>54753</xdr:rowOff>
    </xdr:to>
    <xdr:pic>
      <xdr:nvPicPr>
        <xdr:cNvPr id="2" name="Imagen 1">
          <a:extLst>
            <a:ext uri="{FF2B5EF4-FFF2-40B4-BE49-F238E27FC236}">
              <a16:creationId xmlns:a16="http://schemas.microsoft.com/office/drawing/2014/main" id="{2D776967-CAF1-43A1-9ACB-2BD38C124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0" y="0"/>
          <a:ext cx="1381124" cy="66707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7.JULIO/PAI/20260728_Insumo%20para%20informe%20Seguimiento%20PAI-Trimestre%20II-2026.xlsx" TargetMode="External"/><Relationship Id="rId2" Type="http://schemas.openxmlformats.org/officeDocument/2006/relationships/externalLinkPath" Target="file:///C:\Users\usuario\Documents\UAPA\2026\7.JULIO\PAI\20260728_Insumo%20para%20informe%20Seguimiento%20PAI-Trimestre%20II-2026.xlsx" TargetMode="External"/><Relationship Id="rId1" Type="http://schemas.openxmlformats.org/officeDocument/2006/relationships/externalLinkPath" Target="/Users/usuario/Documents/UAPA/2026/7.JULIO/PAI/20260728_Insumo%20para%20informe%20Seguimiento%20PAI-Trimestre%20II-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imentosparaaprender-my.sharepoint.com/personal/sgomez_uapa-pae_gov_co/Documents/Documentos/2024/PLANEACI&#211;N/PLAN%20DE%20ACCI&#211;N/SEGUIMIENTO%20PAI/PLANEACI&#211;N%202024%20DIRECCI&#211;N%20GENERAL%20-%20PLANEACI&#211;N.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alimentosparaaprender-my.sharepoint.com/personal/sgomez_uapa-pae_gov_co/Documents/Documentos/2024/PLANEACI&#211;N/PLAN%20DE%20ACCI&#211;N/SEGUIMIENTO%20PAI/PAI%20AREAS/PLANEACI&#211;N%202024%20DIRECCI&#211;N%20GENERAL%20-%20PLANEACI&#211;N%20v17%2001%2024.xlsx?43518BA1" TargetMode="External"/><Relationship Id="rId1" Type="http://schemas.openxmlformats.org/officeDocument/2006/relationships/externalLinkPath" Target="file:///\\43518BA1\PLANEACI&#211;N%202024%20DIRECCI&#211;N%20GENERAL%20-%20PLANEACI&#211;N%20v17%2001%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I 2026"/>
      <sheetName val="Hoja2"/>
      <sheetName val="Hoja4"/>
      <sheetName val="Hoja5"/>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sheetData sheetId="1"/>
      <sheetData sheetId="2"/>
      <sheetData sheetId="3">
        <row r="18">
          <cell r="H18">
            <v>103362000</v>
          </cell>
        </row>
      </sheetData>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SEGUIMIENTO PLAN DE ACCIÓN"/>
      <sheetName val="PAA"/>
      <sheetName val="PAC ANUAL"/>
      <sheetName val="."/>
      <sheetName val="PLANES"/>
      <sheetName val="PROYECTOS DE INVERS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2B45A-3708-497A-B698-332BCFDA20CC}">
  <dimension ref="A1:AX47"/>
  <sheetViews>
    <sheetView tabSelected="1" topLeftCell="AK1" zoomScale="70" zoomScaleNormal="70" zoomScaleSheetLayoutView="100" workbookViewId="0">
      <pane ySplit="7" topLeftCell="A8" activePane="bottomLeft" state="frozen"/>
      <selection activeCell="A7" sqref="A7"/>
      <selection pane="bottomLeft" sqref="A1:C2"/>
    </sheetView>
  </sheetViews>
  <sheetFormatPr baseColWidth="10" defaultColWidth="11.42578125" defaultRowHeight="16.5" x14ac:dyDescent="0.25"/>
  <cols>
    <col min="1" max="1" width="15.140625" style="5" customWidth="1"/>
    <col min="2" max="2" width="29.28515625" style="5" customWidth="1"/>
    <col min="3" max="3" width="27.28515625" style="5" customWidth="1"/>
    <col min="4" max="4" width="30.7109375" style="5" customWidth="1"/>
    <col min="5" max="5" width="34.85546875" style="5" customWidth="1"/>
    <col min="6" max="6" width="25.7109375" style="5" customWidth="1"/>
    <col min="7" max="7" width="17.42578125" style="5" customWidth="1"/>
    <col min="8" max="8" width="21.42578125" style="5" customWidth="1"/>
    <col min="9" max="9" width="18" style="5" customWidth="1"/>
    <col min="10" max="10" width="20.42578125" style="74" customWidth="1"/>
    <col min="11" max="11" width="24.28515625" style="5" customWidth="1"/>
    <col min="12" max="12" width="27.42578125" style="5" customWidth="1"/>
    <col min="13" max="13" width="22.42578125" style="5" customWidth="1"/>
    <col min="14" max="14" width="33.42578125" style="5" customWidth="1"/>
    <col min="15" max="15" width="60.85546875" style="73" customWidth="1"/>
    <col min="16" max="16" width="35.42578125" style="5" customWidth="1"/>
    <col min="17" max="17" width="18.28515625" style="5" customWidth="1"/>
    <col min="18" max="18" width="14.85546875" style="5" hidden="1" customWidth="1"/>
    <col min="19" max="19" width="11.42578125" style="75"/>
    <col min="20" max="20" width="47" style="5" bestFit="1" customWidth="1"/>
    <col min="21" max="21" width="22.7109375" style="5" customWidth="1"/>
    <col min="22" max="22" width="27.42578125" style="5" customWidth="1"/>
    <col min="23" max="23" width="24.140625" style="5" customWidth="1"/>
    <col min="24" max="24" width="15.42578125" style="75" customWidth="1"/>
    <col min="25" max="25" width="28" style="5" customWidth="1"/>
    <col min="26" max="26" width="22.85546875" style="5" customWidth="1"/>
    <col min="27" max="27" width="22.140625" style="5" customWidth="1"/>
    <col min="28" max="28" width="36.7109375" style="5" customWidth="1"/>
    <col min="29" max="29" width="19.7109375" style="5" customWidth="1"/>
    <col min="30" max="30" width="17.42578125" style="75" customWidth="1"/>
    <col min="31" max="31" width="35.7109375" style="5" customWidth="1"/>
    <col min="32" max="32" width="14.28515625" style="75" customWidth="1"/>
    <col min="33" max="33" width="17.42578125" style="75" customWidth="1"/>
    <col min="34" max="34" width="14.28515625" style="76" customWidth="1"/>
    <col min="35" max="35" width="25" style="75" bestFit="1" customWidth="1"/>
    <col min="36" max="36" width="48.28515625" style="75" customWidth="1"/>
    <col min="37" max="37" width="15" style="75" customWidth="1"/>
    <col min="38" max="38" width="92.85546875" style="5" customWidth="1"/>
    <col min="39" max="39" width="53.28515625" style="5" customWidth="1"/>
    <col min="40" max="40" width="22.140625" style="75" hidden="1" customWidth="1"/>
    <col min="41" max="41" width="40.140625" style="5" hidden="1" customWidth="1"/>
    <col min="42" max="42" width="26.42578125" style="5" hidden="1" customWidth="1"/>
    <col min="43" max="43" width="22.140625" style="75" hidden="1" customWidth="1"/>
    <col min="44" max="44" width="40.42578125" style="5" hidden="1" customWidth="1"/>
    <col min="45" max="45" width="27.28515625" style="5" hidden="1" customWidth="1"/>
    <col min="46" max="47" width="43" style="5" hidden="1" customWidth="1"/>
    <col min="48" max="48" width="16.28515625" style="5" hidden="1" customWidth="1"/>
    <col min="49" max="50" width="16.28515625" style="5" bestFit="1" customWidth="1"/>
    <col min="51" max="16384" width="11.42578125" style="5"/>
  </cols>
  <sheetData>
    <row r="1" spans="1:50" x14ac:dyDescent="0.25">
      <c r="A1" s="1"/>
      <c r="B1" s="1"/>
      <c r="C1" s="1"/>
      <c r="D1" s="2" t="s">
        <v>0</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3" t="s">
        <v>1</v>
      </c>
      <c r="AR1" s="3"/>
      <c r="AS1" s="3"/>
      <c r="AT1" s="4"/>
      <c r="AU1" s="4"/>
      <c r="AV1" s="4"/>
    </row>
    <row r="2" spans="1:50" x14ac:dyDescent="0.25">
      <c r="A2" s="1"/>
      <c r="B2" s="1"/>
      <c r="C2" s="1"/>
      <c r="D2" s="6" t="s">
        <v>2</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3" t="s">
        <v>3</v>
      </c>
      <c r="AR2" s="3"/>
      <c r="AS2" s="3"/>
      <c r="AT2" s="4"/>
      <c r="AU2" s="4"/>
      <c r="AV2" s="4"/>
    </row>
    <row r="3" spans="1:50" x14ac:dyDescent="0.25">
      <c r="A3" s="7" t="s">
        <v>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3" t="s">
        <v>5</v>
      </c>
      <c r="AR3" s="3"/>
      <c r="AS3" s="3"/>
      <c r="AT3" s="4"/>
      <c r="AU3" s="4"/>
      <c r="AV3" s="4"/>
    </row>
    <row r="4" spans="1:50"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4"/>
      <c r="AU4" s="4"/>
      <c r="AV4" s="4"/>
    </row>
    <row r="5" spans="1:50" s="24" customFormat="1" x14ac:dyDescent="0.25">
      <c r="A5" s="9" t="s">
        <v>6</v>
      </c>
      <c r="B5" s="9"/>
      <c r="C5" s="9"/>
      <c r="D5" s="9"/>
      <c r="E5" s="9"/>
      <c r="F5" s="9"/>
      <c r="G5" s="9"/>
      <c r="H5" s="9"/>
      <c r="I5" s="9"/>
      <c r="J5" s="10"/>
      <c r="K5" s="11" t="s">
        <v>7</v>
      </c>
      <c r="L5" s="11"/>
      <c r="M5" s="11"/>
      <c r="N5" s="11"/>
      <c r="O5" s="12" t="s">
        <v>8</v>
      </c>
      <c r="P5" s="13"/>
      <c r="Q5" s="14" t="s">
        <v>9</v>
      </c>
      <c r="R5" s="14"/>
      <c r="S5" s="15" t="s">
        <v>10</v>
      </c>
      <c r="T5" s="16"/>
      <c r="U5" s="16"/>
      <c r="V5" s="16"/>
      <c r="W5" s="16"/>
      <c r="X5" s="16"/>
      <c r="Y5" s="16"/>
      <c r="Z5" s="17"/>
      <c r="AA5" s="18" t="s">
        <v>11</v>
      </c>
      <c r="AB5" s="18"/>
      <c r="AC5" s="18"/>
      <c r="AD5" s="19" t="s">
        <v>12</v>
      </c>
      <c r="AE5" s="19"/>
      <c r="AF5" s="19"/>
      <c r="AG5" s="19"/>
      <c r="AH5" s="19"/>
      <c r="AI5" s="19"/>
      <c r="AJ5" s="20"/>
      <c r="AK5" s="20"/>
      <c r="AL5" s="20"/>
      <c r="AM5" s="20"/>
      <c r="AN5" s="21" t="s">
        <v>13</v>
      </c>
      <c r="AO5" s="21"/>
      <c r="AP5" s="21"/>
      <c r="AQ5" s="22" t="s">
        <v>14</v>
      </c>
      <c r="AR5" s="22"/>
      <c r="AS5" s="22"/>
      <c r="AT5" s="23" t="s">
        <v>15</v>
      </c>
      <c r="AU5" s="23" t="s">
        <v>16</v>
      </c>
      <c r="AV5" s="23" t="s">
        <v>17</v>
      </c>
    </row>
    <row r="6" spans="1:50" s="24" customFormat="1" ht="16.5" customHeight="1" x14ac:dyDescent="0.25">
      <c r="A6" s="25" t="s">
        <v>18</v>
      </c>
      <c r="B6" s="25" t="s">
        <v>19</v>
      </c>
      <c r="C6" s="25" t="s">
        <v>20</v>
      </c>
      <c r="D6" s="25" t="s">
        <v>21</v>
      </c>
      <c r="E6" s="25" t="s">
        <v>22</v>
      </c>
      <c r="F6" s="25" t="s">
        <v>23</v>
      </c>
      <c r="G6" s="25" t="s">
        <v>24</v>
      </c>
      <c r="H6" s="25" t="s">
        <v>25</v>
      </c>
      <c r="I6" s="25" t="s">
        <v>26</v>
      </c>
      <c r="J6" s="26" t="s">
        <v>27</v>
      </c>
      <c r="K6" s="27" t="s">
        <v>28</v>
      </c>
      <c r="L6" s="27" t="s">
        <v>29</v>
      </c>
      <c r="M6" s="27" t="s">
        <v>30</v>
      </c>
      <c r="N6" s="27" t="s">
        <v>31</v>
      </c>
      <c r="O6" s="28" t="s">
        <v>32</v>
      </c>
      <c r="P6" s="29" t="s">
        <v>33</v>
      </c>
      <c r="Q6" s="30"/>
      <c r="R6" s="31"/>
      <c r="S6" s="17" t="s">
        <v>34</v>
      </c>
      <c r="T6" s="32"/>
      <c r="U6" s="32"/>
      <c r="V6" s="32"/>
      <c r="W6" s="32"/>
      <c r="X6" s="33" t="s">
        <v>35</v>
      </c>
      <c r="Y6" s="32" t="s">
        <v>36</v>
      </c>
      <c r="Z6" s="32"/>
      <c r="AA6" s="34" t="s">
        <v>37</v>
      </c>
      <c r="AB6" s="34" t="s">
        <v>38</v>
      </c>
      <c r="AC6" s="34" t="s">
        <v>39</v>
      </c>
      <c r="AD6" s="35" t="s">
        <v>37</v>
      </c>
      <c r="AE6" s="35" t="s">
        <v>38</v>
      </c>
      <c r="AF6" s="36" t="s">
        <v>40</v>
      </c>
      <c r="AG6" s="37"/>
      <c r="AH6" s="38"/>
      <c r="AI6" s="36" t="s">
        <v>41</v>
      </c>
      <c r="AJ6" s="37"/>
      <c r="AK6" s="38"/>
      <c r="AL6" s="39"/>
      <c r="AM6" s="39"/>
      <c r="AN6" s="40" t="s">
        <v>37</v>
      </c>
      <c r="AO6" s="40" t="s">
        <v>38</v>
      </c>
      <c r="AP6" s="40" t="s">
        <v>39</v>
      </c>
      <c r="AQ6" s="41" t="s">
        <v>37</v>
      </c>
      <c r="AR6" s="41" t="s">
        <v>38</v>
      </c>
      <c r="AS6" s="41" t="s">
        <v>39</v>
      </c>
      <c r="AT6" s="42"/>
      <c r="AU6" s="43"/>
      <c r="AV6" s="42"/>
    </row>
    <row r="7" spans="1:50" s="24" customFormat="1" ht="51" x14ac:dyDescent="0.25">
      <c r="A7" s="25"/>
      <c r="B7" s="25"/>
      <c r="C7" s="25"/>
      <c r="D7" s="25"/>
      <c r="E7" s="25"/>
      <c r="F7" s="25"/>
      <c r="G7" s="25"/>
      <c r="H7" s="25"/>
      <c r="I7" s="25"/>
      <c r="J7" s="26"/>
      <c r="K7" s="27"/>
      <c r="L7" s="27"/>
      <c r="M7" s="27"/>
      <c r="N7" s="27"/>
      <c r="O7" s="44"/>
      <c r="P7" s="45"/>
      <c r="Q7" s="46" t="s">
        <v>42</v>
      </c>
      <c r="R7" s="47" t="s">
        <v>43</v>
      </c>
      <c r="S7" s="48" t="s">
        <v>44</v>
      </c>
      <c r="T7" s="49" t="s">
        <v>45</v>
      </c>
      <c r="U7" s="49" t="s">
        <v>46</v>
      </c>
      <c r="V7" s="49" t="s">
        <v>47</v>
      </c>
      <c r="W7" s="49" t="s">
        <v>48</v>
      </c>
      <c r="X7" s="49" t="s">
        <v>49</v>
      </c>
      <c r="Y7" s="49" t="s">
        <v>50</v>
      </c>
      <c r="Z7" s="49" t="s">
        <v>51</v>
      </c>
      <c r="AA7" s="34"/>
      <c r="AB7" s="34"/>
      <c r="AC7" s="34"/>
      <c r="AD7" s="35" t="s">
        <v>37</v>
      </c>
      <c r="AE7" s="35" t="s">
        <v>38</v>
      </c>
      <c r="AF7" s="39" t="s">
        <v>52</v>
      </c>
      <c r="AG7" s="39" t="s">
        <v>53</v>
      </c>
      <c r="AH7" s="50" t="s">
        <v>54</v>
      </c>
      <c r="AI7" s="39" t="s">
        <v>52</v>
      </c>
      <c r="AJ7" s="39" t="s">
        <v>53</v>
      </c>
      <c r="AK7" s="39" t="s">
        <v>54</v>
      </c>
      <c r="AL7" s="39" t="s">
        <v>55</v>
      </c>
      <c r="AM7" s="39" t="s">
        <v>56</v>
      </c>
      <c r="AN7" s="40"/>
      <c r="AO7" s="40"/>
      <c r="AP7" s="40"/>
      <c r="AQ7" s="41"/>
      <c r="AR7" s="41"/>
      <c r="AS7" s="41"/>
      <c r="AT7" s="51"/>
      <c r="AU7" s="52"/>
      <c r="AV7" s="51"/>
    </row>
    <row r="8" spans="1:50" ht="100.5" customHeight="1" x14ac:dyDescent="0.25">
      <c r="A8" s="77" t="s">
        <v>57</v>
      </c>
      <c r="B8" s="77" t="s">
        <v>58</v>
      </c>
      <c r="C8" s="77" t="s">
        <v>59</v>
      </c>
      <c r="D8" s="77" t="s">
        <v>60</v>
      </c>
      <c r="E8" s="77" t="s">
        <v>61</v>
      </c>
      <c r="F8" s="77" t="s">
        <v>62</v>
      </c>
      <c r="G8" s="77" t="s">
        <v>63</v>
      </c>
      <c r="H8" s="77" t="s">
        <v>64</v>
      </c>
      <c r="I8" s="77" t="s">
        <v>65</v>
      </c>
      <c r="J8" s="78">
        <v>202300000000417</v>
      </c>
      <c r="K8" s="77" t="s">
        <v>66</v>
      </c>
      <c r="L8" s="77" t="s">
        <v>67</v>
      </c>
      <c r="M8" s="77" t="s">
        <v>68</v>
      </c>
      <c r="N8" s="77" t="s">
        <v>69</v>
      </c>
      <c r="O8" s="77" t="s">
        <v>70</v>
      </c>
      <c r="P8" s="77" t="s">
        <v>71</v>
      </c>
      <c r="Q8" s="79" t="s">
        <v>72</v>
      </c>
      <c r="R8" s="79" t="s">
        <v>73</v>
      </c>
      <c r="S8" s="80" t="s">
        <v>74</v>
      </c>
      <c r="T8" s="77" t="s">
        <v>75</v>
      </c>
      <c r="U8" s="77" t="s">
        <v>76</v>
      </c>
      <c r="V8" s="77" t="s">
        <v>77</v>
      </c>
      <c r="W8" s="77" t="s">
        <v>78</v>
      </c>
      <c r="X8" s="80">
        <v>4</v>
      </c>
      <c r="Y8" s="77" t="s">
        <v>79</v>
      </c>
      <c r="Z8" s="81">
        <v>611832500</v>
      </c>
      <c r="AA8" s="80">
        <v>1</v>
      </c>
      <c r="AB8" s="77" t="s">
        <v>80</v>
      </c>
      <c r="AC8" s="81">
        <v>88850333</v>
      </c>
      <c r="AD8" s="80">
        <v>1</v>
      </c>
      <c r="AE8" s="77" t="s">
        <v>80</v>
      </c>
      <c r="AF8" s="80">
        <v>1</v>
      </c>
      <c r="AG8" s="80">
        <v>1</v>
      </c>
      <c r="AH8" s="82">
        <f>+AG8/AF8</f>
        <v>1</v>
      </c>
      <c r="AI8" s="83">
        <v>160065000</v>
      </c>
      <c r="AJ8" s="83">
        <v>160065000</v>
      </c>
      <c r="AK8" s="82">
        <f>+AJ8/AI8</f>
        <v>1</v>
      </c>
      <c r="AL8" s="81" t="s">
        <v>81</v>
      </c>
      <c r="AM8" s="81" t="s">
        <v>82</v>
      </c>
      <c r="AN8" s="54">
        <v>1</v>
      </c>
      <c r="AO8" s="53" t="s">
        <v>80</v>
      </c>
      <c r="AP8" s="55">
        <v>160065000</v>
      </c>
      <c r="AQ8" s="54">
        <v>1</v>
      </c>
      <c r="AR8" s="53" t="s">
        <v>80</v>
      </c>
      <c r="AS8" s="55">
        <v>202852167</v>
      </c>
      <c r="AT8" s="56">
        <f>+AC8+AI8+AP8+AS8</f>
        <v>611832500</v>
      </c>
      <c r="AU8" s="4" t="b">
        <f>AT8=Z8</f>
        <v>1</v>
      </c>
      <c r="AV8" s="57"/>
    </row>
    <row r="9" spans="1:50" ht="111.75" customHeight="1" x14ac:dyDescent="0.25">
      <c r="A9" s="84" t="s">
        <v>83</v>
      </c>
      <c r="B9" s="84" t="s">
        <v>83</v>
      </c>
      <c r="C9" s="84" t="s">
        <v>84</v>
      </c>
      <c r="D9" s="84" t="s">
        <v>85</v>
      </c>
      <c r="E9" s="84" t="s">
        <v>86</v>
      </c>
      <c r="F9" s="84" t="s">
        <v>62</v>
      </c>
      <c r="G9" s="84" t="s">
        <v>63</v>
      </c>
      <c r="H9" s="84" t="s">
        <v>64</v>
      </c>
      <c r="I9" s="84" t="s">
        <v>87</v>
      </c>
      <c r="J9" s="78">
        <v>202300000000417</v>
      </c>
      <c r="K9" s="77" t="s">
        <v>66</v>
      </c>
      <c r="L9" s="77" t="s">
        <v>67</v>
      </c>
      <c r="M9" s="84" t="s">
        <v>68</v>
      </c>
      <c r="N9" s="84" t="s">
        <v>69</v>
      </c>
      <c r="O9" s="84" t="s">
        <v>70</v>
      </c>
      <c r="P9" s="84" t="s">
        <v>71</v>
      </c>
      <c r="Q9" s="84" t="s">
        <v>88</v>
      </c>
      <c r="R9" s="77" t="s">
        <v>73</v>
      </c>
      <c r="S9" s="85" t="s">
        <v>89</v>
      </c>
      <c r="T9" s="77" t="s">
        <v>90</v>
      </c>
      <c r="U9" s="84" t="s">
        <v>91</v>
      </c>
      <c r="V9" s="84" t="s">
        <v>92</v>
      </c>
      <c r="W9" s="84" t="s">
        <v>93</v>
      </c>
      <c r="X9" s="86">
        <v>1</v>
      </c>
      <c r="Y9" s="84" t="s">
        <v>79</v>
      </c>
      <c r="Z9" s="87">
        <v>259325000</v>
      </c>
      <c r="AA9" s="86">
        <v>0.25</v>
      </c>
      <c r="AB9" s="84" t="s">
        <v>94</v>
      </c>
      <c r="AC9" s="88">
        <v>39462500</v>
      </c>
      <c r="AD9" s="86">
        <v>0.25</v>
      </c>
      <c r="AE9" s="84" t="s">
        <v>94</v>
      </c>
      <c r="AF9" s="86">
        <v>0.25</v>
      </c>
      <c r="AG9" s="86">
        <v>0.25</v>
      </c>
      <c r="AH9" s="82">
        <f t="shared" ref="AH9:AH42" si="0">+AG9/AF9</f>
        <v>1</v>
      </c>
      <c r="AI9" s="89">
        <v>67650000</v>
      </c>
      <c r="AJ9" s="89">
        <v>67650000</v>
      </c>
      <c r="AK9" s="82">
        <f t="shared" ref="AK9:AK42" si="1">+AJ9/AI9</f>
        <v>1</v>
      </c>
      <c r="AL9" s="88" t="s">
        <v>95</v>
      </c>
      <c r="AM9" s="88" t="s">
        <v>96</v>
      </c>
      <c r="AN9" s="60">
        <v>0.25</v>
      </c>
      <c r="AO9" s="58" t="s">
        <v>94</v>
      </c>
      <c r="AP9" s="62">
        <v>67650000</v>
      </c>
      <c r="AQ9" s="60">
        <v>0.25</v>
      </c>
      <c r="AR9" s="58" t="s">
        <v>94</v>
      </c>
      <c r="AS9" s="62">
        <v>84562500</v>
      </c>
      <c r="AT9" s="63">
        <f>+AC9+AI9+AP9+AS9</f>
        <v>259325000</v>
      </c>
      <c r="AU9" s="4" t="b">
        <f>AT9=Z9</f>
        <v>1</v>
      </c>
      <c r="AV9" s="64"/>
      <c r="AW9" s="65"/>
    </row>
    <row r="10" spans="1:50" ht="111.75" customHeight="1" x14ac:dyDescent="0.25">
      <c r="A10" s="84" t="s">
        <v>83</v>
      </c>
      <c r="B10" s="84" t="s">
        <v>83</v>
      </c>
      <c r="C10" s="84" t="s">
        <v>84</v>
      </c>
      <c r="D10" s="84" t="s">
        <v>85</v>
      </c>
      <c r="E10" s="84" t="s">
        <v>86</v>
      </c>
      <c r="F10" s="84" t="s">
        <v>62</v>
      </c>
      <c r="G10" s="90" t="s">
        <v>97</v>
      </c>
      <c r="H10" s="90" t="s">
        <v>98</v>
      </c>
      <c r="I10" s="84" t="s">
        <v>83</v>
      </c>
      <c r="J10" s="78">
        <v>202300000000417</v>
      </c>
      <c r="K10" s="84" t="s">
        <v>66</v>
      </c>
      <c r="L10" s="84" t="s">
        <v>67</v>
      </c>
      <c r="M10" s="84" t="s">
        <v>68</v>
      </c>
      <c r="N10" s="84" t="s">
        <v>69</v>
      </c>
      <c r="O10" s="84" t="s">
        <v>70</v>
      </c>
      <c r="P10" s="84" t="s">
        <v>99</v>
      </c>
      <c r="Q10" s="84" t="s">
        <v>88</v>
      </c>
      <c r="R10" s="84" t="s">
        <v>100</v>
      </c>
      <c r="S10" s="85" t="s">
        <v>101</v>
      </c>
      <c r="T10" s="84" t="s">
        <v>102</v>
      </c>
      <c r="U10" s="84" t="s">
        <v>103</v>
      </c>
      <c r="V10" s="84" t="s">
        <v>92</v>
      </c>
      <c r="W10" s="90" t="s">
        <v>93</v>
      </c>
      <c r="X10" s="86">
        <v>1</v>
      </c>
      <c r="Y10" s="84" t="s">
        <v>79</v>
      </c>
      <c r="Z10" s="87">
        <v>385430133</v>
      </c>
      <c r="AA10" s="86">
        <v>0.16</v>
      </c>
      <c r="AB10" s="84" t="s">
        <v>104</v>
      </c>
      <c r="AC10" s="88">
        <v>57231666.969999999</v>
      </c>
      <c r="AD10" s="86">
        <v>0.5</v>
      </c>
      <c r="AE10" s="84" t="s">
        <v>104</v>
      </c>
      <c r="AF10" s="86">
        <v>0.5</v>
      </c>
      <c r="AG10" s="86">
        <v>0.42499999999999999</v>
      </c>
      <c r="AH10" s="82">
        <f>+AG10/AF10</f>
        <v>0.85</v>
      </c>
      <c r="AI10" s="89">
        <v>112706999.91</v>
      </c>
      <c r="AJ10" s="89">
        <v>117184000</v>
      </c>
      <c r="AK10" s="82">
        <f t="shared" si="1"/>
        <v>1.0397224670479652</v>
      </c>
      <c r="AL10" s="88" t="s">
        <v>105</v>
      </c>
      <c r="AM10" s="88" t="s">
        <v>106</v>
      </c>
      <c r="AN10" s="60">
        <v>0.17</v>
      </c>
      <c r="AO10" s="66" t="s">
        <v>104</v>
      </c>
      <c r="AP10" s="62">
        <v>112706999.91</v>
      </c>
      <c r="AQ10" s="60">
        <v>0.17</v>
      </c>
      <c r="AR10" s="66" t="s">
        <v>104</v>
      </c>
      <c r="AS10" s="62">
        <v>102784466.21000004</v>
      </c>
      <c r="AT10" s="63">
        <f>+AC10+AI10+AP10+AS10</f>
        <v>385430133</v>
      </c>
      <c r="AU10" s="4" t="b">
        <f>AT10=Z10</f>
        <v>1</v>
      </c>
      <c r="AV10" s="64"/>
      <c r="AW10" s="65"/>
      <c r="AX10" s="65"/>
    </row>
    <row r="11" spans="1:50" ht="323.25" customHeight="1" x14ac:dyDescent="0.25">
      <c r="A11" s="90" t="s">
        <v>83</v>
      </c>
      <c r="B11" s="90" t="s">
        <v>83</v>
      </c>
      <c r="C11" s="90" t="s">
        <v>84</v>
      </c>
      <c r="D11" s="90" t="s">
        <v>85</v>
      </c>
      <c r="E11" s="90" t="s">
        <v>86</v>
      </c>
      <c r="F11" s="90" t="s">
        <v>62</v>
      </c>
      <c r="G11" s="90" t="s">
        <v>97</v>
      </c>
      <c r="H11" s="90" t="s">
        <v>107</v>
      </c>
      <c r="I11" s="90" t="s">
        <v>83</v>
      </c>
      <c r="J11" s="78">
        <v>202300000000417</v>
      </c>
      <c r="K11" s="90" t="s">
        <v>66</v>
      </c>
      <c r="L11" s="90" t="s">
        <v>67</v>
      </c>
      <c r="M11" s="90" t="s">
        <v>68</v>
      </c>
      <c r="N11" s="90" t="s">
        <v>69</v>
      </c>
      <c r="O11" s="90" t="s">
        <v>70</v>
      </c>
      <c r="P11" s="90" t="s">
        <v>71</v>
      </c>
      <c r="Q11" s="90" t="s">
        <v>88</v>
      </c>
      <c r="R11" s="90" t="s">
        <v>73</v>
      </c>
      <c r="S11" s="85" t="s">
        <v>108</v>
      </c>
      <c r="T11" s="90" t="s">
        <v>109</v>
      </c>
      <c r="U11" s="84" t="s">
        <v>110</v>
      </c>
      <c r="V11" s="90" t="s">
        <v>92</v>
      </c>
      <c r="W11" s="90" t="s">
        <v>93</v>
      </c>
      <c r="X11" s="86">
        <v>1</v>
      </c>
      <c r="Y11" s="90" t="s">
        <v>79</v>
      </c>
      <c r="Z11" s="87">
        <v>137326500</v>
      </c>
      <c r="AA11" s="86">
        <v>0.25</v>
      </c>
      <c r="AB11" s="84" t="s">
        <v>94</v>
      </c>
      <c r="AC11" s="88">
        <v>22695900</v>
      </c>
      <c r="AD11" s="86">
        <v>0.25</v>
      </c>
      <c r="AE11" s="84" t="s">
        <v>94</v>
      </c>
      <c r="AF11" s="86">
        <v>0.25</v>
      </c>
      <c r="AG11" s="86">
        <v>0.25</v>
      </c>
      <c r="AH11" s="82">
        <f t="shared" si="0"/>
        <v>1</v>
      </c>
      <c r="AI11" s="89">
        <v>40878000</v>
      </c>
      <c r="AJ11" s="89">
        <v>40878000</v>
      </c>
      <c r="AK11" s="82">
        <f t="shared" si="1"/>
        <v>1</v>
      </c>
      <c r="AL11" s="91" t="s">
        <v>442</v>
      </c>
      <c r="AM11" s="91" t="s">
        <v>111</v>
      </c>
      <c r="AN11" s="60">
        <v>0.25</v>
      </c>
      <c r="AO11" s="58" t="s">
        <v>94</v>
      </c>
      <c r="AP11" s="62">
        <v>40878000</v>
      </c>
      <c r="AQ11" s="60">
        <v>0.25</v>
      </c>
      <c r="AR11" s="58" t="s">
        <v>94</v>
      </c>
      <c r="AS11" s="62">
        <v>32874600</v>
      </c>
      <c r="AT11" s="63">
        <f>+AC11+AI11+AP11+AS11</f>
        <v>137326500</v>
      </c>
      <c r="AU11" s="4" t="b">
        <f>AT11=Z11</f>
        <v>1</v>
      </c>
      <c r="AV11" s="64"/>
      <c r="AW11" s="65"/>
      <c r="AX11" s="65"/>
    </row>
    <row r="12" spans="1:50" ht="176.25" customHeight="1" x14ac:dyDescent="0.25">
      <c r="A12" s="90" t="s">
        <v>112</v>
      </c>
      <c r="B12" s="90" t="s">
        <v>58</v>
      </c>
      <c r="C12" s="90" t="s">
        <v>84</v>
      </c>
      <c r="D12" s="90" t="s">
        <v>85</v>
      </c>
      <c r="E12" s="90" t="s">
        <v>113</v>
      </c>
      <c r="F12" s="90" t="s">
        <v>62</v>
      </c>
      <c r="G12" s="90" t="s">
        <v>114</v>
      </c>
      <c r="H12" s="90" t="s">
        <v>83</v>
      </c>
      <c r="I12" s="90" t="s">
        <v>83</v>
      </c>
      <c r="J12" s="92">
        <v>202300000000417</v>
      </c>
      <c r="K12" s="90" t="s">
        <v>66</v>
      </c>
      <c r="L12" s="90" t="s">
        <v>67</v>
      </c>
      <c r="M12" s="90" t="s">
        <v>68</v>
      </c>
      <c r="N12" s="90" t="s">
        <v>69</v>
      </c>
      <c r="O12" s="90" t="s">
        <v>70</v>
      </c>
      <c r="P12" s="90" t="s">
        <v>99</v>
      </c>
      <c r="Q12" s="90" t="s">
        <v>115</v>
      </c>
      <c r="R12" s="90" t="s">
        <v>116</v>
      </c>
      <c r="S12" s="85" t="s">
        <v>117</v>
      </c>
      <c r="T12" s="90" t="s">
        <v>118</v>
      </c>
      <c r="U12" s="90" t="s">
        <v>119</v>
      </c>
      <c r="V12" s="90" t="s">
        <v>120</v>
      </c>
      <c r="W12" s="90" t="s">
        <v>121</v>
      </c>
      <c r="X12" s="85">
        <v>4</v>
      </c>
      <c r="Y12" s="90" t="s">
        <v>79</v>
      </c>
      <c r="Z12" s="88">
        <v>1083179000</v>
      </c>
      <c r="AA12" s="85">
        <v>1</v>
      </c>
      <c r="AB12" s="90" t="s">
        <v>122</v>
      </c>
      <c r="AC12" s="88">
        <v>142767400</v>
      </c>
      <c r="AD12" s="85">
        <v>1</v>
      </c>
      <c r="AE12" s="90" t="s">
        <v>122</v>
      </c>
      <c r="AF12" s="85">
        <v>1</v>
      </c>
      <c r="AG12" s="85">
        <v>1</v>
      </c>
      <c r="AH12" s="82">
        <f t="shared" si="0"/>
        <v>1</v>
      </c>
      <c r="AI12" s="89">
        <v>274755200</v>
      </c>
      <c r="AJ12" s="89">
        <v>274642595</v>
      </c>
      <c r="AK12" s="82">
        <f t="shared" si="1"/>
        <v>0.99959016244278542</v>
      </c>
      <c r="AL12" s="88" t="s">
        <v>123</v>
      </c>
      <c r="AM12" s="88" t="s">
        <v>124</v>
      </c>
      <c r="AN12" s="59">
        <v>1</v>
      </c>
      <c r="AO12" s="66" t="s">
        <v>122</v>
      </c>
      <c r="AP12" s="62">
        <v>284703600</v>
      </c>
      <c r="AQ12" s="59">
        <v>1</v>
      </c>
      <c r="AR12" s="66" t="s">
        <v>122</v>
      </c>
      <c r="AS12" s="62">
        <v>380952800</v>
      </c>
      <c r="AT12" s="68">
        <f>+AC12+AI12+AP12+AS12</f>
        <v>1083179000</v>
      </c>
      <c r="AU12" s="69" t="b">
        <f>AT12=Z12</f>
        <v>1</v>
      </c>
      <c r="AV12" s="70"/>
    </row>
    <row r="13" spans="1:50" ht="94.5" customHeight="1" x14ac:dyDescent="0.25">
      <c r="A13" s="84" t="s">
        <v>83</v>
      </c>
      <c r="B13" s="84" t="s">
        <v>83</v>
      </c>
      <c r="C13" s="84" t="s">
        <v>84</v>
      </c>
      <c r="D13" s="84" t="s">
        <v>85</v>
      </c>
      <c r="E13" s="84" t="s">
        <v>86</v>
      </c>
      <c r="F13" s="84" t="s">
        <v>62</v>
      </c>
      <c r="G13" s="84" t="s">
        <v>125</v>
      </c>
      <c r="H13" s="84" t="s">
        <v>126</v>
      </c>
      <c r="I13" s="84" t="s">
        <v>83</v>
      </c>
      <c r="J13" s="92">
        <v>202300000000417</v>
      </c>
      <c r="K13" s="84" t="s">
        <v>66</v>
      </c>
      <c r="L13" s="84" t="s">
        <v>67</v>
      </c>
      <c r="M13" s="84" t="s">
        <v>68</v>
      </c>
      <c r="N13" s="84" t="s">
        <v>69</v>
      </c>
      <c r="O13" s="84" t="s">
        <v>70</v>
      </c>
      <c r="P13" s="84" t="s">
        <v>71</v>
      </c>
      <c r="Q13" s="84" t="s">
        <v>127</v>
      </c>
      <c r="R13" s="84" t="s">
        <v>128</v>
      </c>
      <c r="S13" s="85" t="s">
        <v>129</v>
      </c>
      <c r="T13" s="84" t="s">
        <v>130</v>
      </c>
      <c r="U13" s="84" t="s">
        <v>131</v>
      </c>
      <c r="V13" s="84" t="s">
        <v>132</v>
      </c>
      <c r="W13" s="84" t="s">
        <v>93</v>
      </c>
      <c r="X13" s="86">
        <v>1</v>
      </c>
      <c r="Y13" s="84" t="s">
        <v>79</v>
      </c>
      <c r="Z13" s="88">
        <v>306300000</v>
      </c>
      <c r="AA13" s="93">
        <v>0.26</v>
      </c>
      <c r="AB13" s="84" t="s">
        <v>133</v>
      </c>
      <c r="AC13" s="88">
        <v>39875000</v>
      </c>
      <c r="AD13" s="86">
        <v>0.25</v>
      </c>
      <c r="AE13" s="84" t="s">
        <v>133</v>
      </c>
      <c r="AF13" s="86">
        <v>0.25</v>
      </c>
      <c r="AG13" s="86">
        <v>0.29499999999999998</v>
      </c>
      <c r="AH13" s="82">
        <f>+AG13/AF13</f>
        <v>1.18</v>
      </c>
      <c r="AI13" s="89">
        <v>108150000</v>
      </c>
      <c r="AJ13" s="89">
        <v>108150000</v>
      </c>
      <c r="AK13" s="82">
        <f t="shared" si="1"/>
        <v>1</v>
      </c>
      <c r="AL13" s="88" t="s">
        <v>134</v>
      </c>
      <c r="AM13" s="88" t="s">
        <v>135</v>
      </c>
      <c r="AN13" s="60">
        <v>0.24</v>
      </c>
      <c r="AO13" s="58" t="s">
        <v>133</v>
      </c>
      <c r="AP13" s="62">
        <v>90750000</v>
      </c>
      <c r="AQ13" s="60">
        <v>0.25</v>
      </c>
      <c r="AR13" s="58" t="s">
        <v>133</v>
      </c>
      <c r="AS13" s="62">
        <v>67525000</v>
      </c>
      <c r="AT13" s="68">
        <f>+AC13+AI13+AP13+AS13</f>
        <v>306300000</v>
      </c>
      <c r="AU13" s="4" t="b">
        <f>AT13=Z13</f>
        <v>1</v>
      </c>
      <c r="AV13" s="64"/>
    </row>
    <row r="14" spans="1:50" ht="148.5" x14ac:dyDescent="0.25">
      <c r="A14" s="84" t="s">
        <v>83</v>
      </c>
      <c r="B14" s="84" t="s">
        <v>83</v>
      </c>
      <c r="C14" s="84" t="s">
        <v>136</v>
      </c>
      <c r="D14" s="84" t="s">
        <v>137</v>
      </c>
      <c r="E14" s="84" t="s">
        <v>138</v>
      </c>
      <c r="F14" s="84" t="s">
        <v>62</v>
      </c>
      <c r="G14" s="84" t="s">
        <v>97</v>
      </c>
      <c r="H14" s="84" t="s">
        <v>139</v>
      </c>
      <c r="I14" s="84" t="s">
        <v>83</v>
      </c>
      <c r="J14" s="92">
        <v>202300000000417</v>
      </c>
      <c r="K14" s="84" t="s">
        <v>66</v>
      </c>
      <c r="L14" s="84" t="s">
        <v>67</v>
      </c>
      <c r="M14" s="84" t="s">
        <v>68</v>
      </c>
      <c r="N14" s="84" t="s">
        <v>69</v>
      </c>
      <c r="O14" s="84" t="s">
        <v>70</v>
      </c>
      <c r="P14" s="84" t="s">
        <v>71</v>
      </c>
      <c r="Q14" s="84" t="s">
        <v>140</v>
      </c>
      <c r="R14" s="84" t="s">
        <v>141</v>
      </c>
      <c r="S14" s="85" t="s">
        <v>142</v>
      </c>
      <c r="T14" s="84" t="s">
        <v>143</v>
      </c>
      <c r="U14" s="84" t="s">
        <v>144</v>
      </c>
      <c r="V14" s="84" t="s">
        <v>145</v>
      </c>
      <c r="W14" s="84" t="s">
        <v>146</v>
      </c>
      <c r="X14" s="86">
        <v>1</v>
      </c>
      <c r="Y14" s="84" t="s">
        <v>79</v>
      </c>
      <c r="Z14" s="88">
        <v>468000000</v>
      </c>
      <c r="AA14" s="93">
        <v>1</v>
      </c>
      <c r="AB14" s="84" t="s">
        <v>144</v>
      </c>
      <c r="AC14" s="88">
        <v>63606666.659999996</v>
      </c>
      <c r="AD14" s="93">
        <v>1</v>
      </c>
      <c r="AE14" s="84" t="s">
        <v>144</v>
      </c>
      <c r="AF14" s="93">
        <v>1</v>
      </c>
      <c r="AG14" s="86">
        <v>1</v>
      </c>
      <c r="AH14" s="82">
        <f t="shared" si="0"/>
        <v>1</v>
      </c>
      <c r="AI14" s="89">
        <v>129750000</v>
      </c>
      <c r="AJ14" s="89">
        <v>129750000</v>
      </c>
      <c r="AK14" s="82">
        <v>1</v>
      </c>
      <c r="AL14" s="88" t="s">
        <v>147</v>
      </c>
      <c r="AM14" s="88" t="s">
        <v>148</v>
      </c>
      <c r="AN14" s="71">
        <v>1</v>
      </c>
      <c r="AO14" s="58" t="s">
        <v>144</v>
      </c>
      <c r="AP14" s="62">
        <v>125070000</v>
      </c>
      <c r="AQ14" s="71">
        <v>1</v>
      </c>
      <c r="AR14" s="58" t="s">
        <v>144</v>
      </c>
      <c r="AS14" s="62">
        <v>149573333.34</v>
      </c>
      <c r="AT14" s="68">
        <f>+AC14+AI14+AP14+AS14</f>
        <v>468000000</v>
      </c>
      <c r="AU14" s="4" t="b">
        <f>AT14=Z14</f>
        <v>1</v>
      </c>
      <c r="AV14" s="64"/>
    </row>
    <row r="15" spans="1:50" ht="194.25" customHeight="1" x14ac:dyDescent="0.25">
      <c r="A15" s="84" t="s">
        <v>112</v>
      </c>
      <c r="B15" s="84" t="s">
        <v>58</v>
      </c>
      <c r="C15" s="84" t="s">
        <v>59</v>
      </c>
      <c r="D15" s="84" t="s">
        <v>60</v>
      </c>
      <c r="E15" s="84" t="s">
        <v>61</v>
      </c>
      <c r="F15" s="84" t="s">
        <v>62</v>
      </c>
      <c r="G15" s="84" t="s">
        <v>63</v>
      </c>
      <c r="H15" s="84" t="s">
        <v>149</v>
      </c>
      <c r="I15" s="84" t="s">
        <v>83</v>
      </c>
      <c r="J15" s="92">
        <v>202300000000417</v>
      </c>
      <c r="K15" s="84" t="s">
        <v>66</v>
      </c>
      <c r="L15" s="84" t="s">
        <v>67</v>
      </c>
      <c r="M15" s="84" t="s">
        <v>150</v>
      </c>
      <c r="N15" s="84" t="s">
        <v>151</v>
      </c>
      <c r="O15" s="84" t="s">
        <v>152</v>
      </c>
      <c r="P15" s="84" t="s">
        <v>153</v>
      </c>
      <c r="Q15" s="84" t="s">
        <v>154</v>
      </c>
      <c r="R15" s="84" t="s">
        <v>73</v>
      </c>
      <c r="S15" s="85" t="s">
        <v>155</v>
      </c>
      <c r="T15" s="84" t="s">
        <v>156</v>
      </c>
      <c r="U15" s="84" t="s">
        <v>157</v>
      </c>
      <c r="V15" s="84" t="s">
        <v>158</v>
      </c>
      <c r="W15" s="84" t="s">
        <v>159</v>
      </c>
      <c r="X15" s="85">
        <v>1</v>
      </c>
      <c r="Y15" s="84" t="s">
        <v>160</v>
      </c>
      <c r="Z15" s="94">
        <v>2966922924723</v>
      </c>
      <c r="AA15" s="85">
        <v>1</v>
      </c>
      <c r="AB15" s="84" t="s">
        <v>161</v>
      </c>
      <c r="AC15" s="88">
        <v>423846132103</v>
      </c>
      <c r="AD15" s="85">
        <v>1</v>
      </c>
      <c r="AE15" s="84" t="s">
        <v>161</v>
      </c>
      <c r="AF15" s="85">
        <v>1</v>
      </c>
      <c r="AG15" s="85">
        <v>1</v>
      </c>
      <c r="AH15" s="82">
        <f t="shared" si="0"/>
        <v>1</v>
      </c>
      <c r="AI15" s="89">
        <v>1271538396310</v>
      </c>
      <c r="AJ15" s="89">
        <v>1750933304486</v>
      </c>
      <c r="AK15" s="82">
        <f t="shared" si="1"/>
        <v>1.377019608347811</v>
      </c>
      <c r="AL15" s="88" t="s">
        <v>162</v>
      </c>
      <c r="AM15" s="88" t="s">
        <v>163</v>
      </c>
      <c r="AN15" s="59">
        <v>1</v>
      </c>
      <c r="AO15" s="58" t="s">
        <v>161</v>
      </c>
      <c r="AP15" s="62">
        <v>1271538396310</v>
      </c>
      <c r="AQ15" s="59">
        <v>1</v>
      </c>
      <c r="AR15" s="58" t="s">
        <v>161</v>
      </c>
      <c r="AS15" s="62">
        <v>0</v>
      </c>
      <c r="AT15" s="68">
        <f>+AC15+AI15+AP15+AS15</f>
        <v>2966922924723</v>
      </c>
      <c r="AU15" s="4" t="b">
        <f>AT15=Z15</f>
        <v>1</v>
      </c>
      <c r="AV15" s="64"/>
    </row>
    <row r="16" spans="1:50" ht="197.25" customHeight="1" x14ac:dyDescent="0.25">
      <c r="A16" s="84" t="s">
        <v>112</v>
      </c>
      <c r="B16" s="84" t="s">
        <v>58</v>
      </c>
      <c r="C16" s="84" t="s">
        <v>59</v>
      </c>
      <c r="D16" s="84" t="s">
        <v>60</v>
      </c>
      <c r="E16" s="84" t="s">
        <v>61</v>
      </c>
      <c r="F16" s="84" t="s">
        <v>62</v>
      </c>
      <c r="G16" s="84" t="s">
        <v>63</v>
      </c>
      <c r="H16" s="84" t="s">
        <v>149</v>
      </c>
      <c r="I16" s="84" t="s">
        <v>164</v>
      </c>
      <c r="J16" s="92">
        <v>202300000000417</v>
      </c>
      <c r="K16" s="84" t="s">
        <v>66</v>
      </c>
      <c r="L16" s="84" t="s">
        <v>67</v>
      </c>
      <c r="M16" s="84" t="s">
        <v>150</v>
      </c>
      <c r="N16" s="84" t="s">
        <v>165</v>
      </c>
      <c r="O16" s="84" t="s">
        <v>152</v>
      </c>
      <c r="P16" s="84" t="s">
        <v>166</v>
      </c>
      <c r="Q16" s="84" t="s">
        <v>154</v>
      </c>
      <c r="R16" s="84" t="s">
        <v>167</v>
      </c>
      <c r="S16" s="85" t="s">
        <v>168</v>
      </c>
      <c r="T16" s="84" t="s">
        <v>169</v>
      </c>
      <c r="U16" s="84" t="s">
        <v>170</v>
      </c>
      <c r="V16" s="84" t="s">
        <v>171</v>
      </c>
      <c r="W16" s="84" t="s">
        <v>93</v>
      </c>
      <c r="X16" s="86">
        <v>1</v>
      </c>
      <c r="Y16" s="84" t="s">
        <v>172</v>
      </c>
      <c r="Z16" s="94">
        <v>1273107328</v>
      </c>
      <c r="AA16" s="85">
        <v>1</v>
      </c>
      <c r="AB16" s="84" t="s">
        <v>173</v>
      </c>
      <c r="AC16" s="88">
        <v>166057478</v>
      </c>
      <c r="AD16" s="86">
        <v>0.5</v>
      </c>
      <c r="AE16" s="84" t="s">
        <v>173</v>
      </c>
      <c r="AF16" s="92">
        <v>1</v>
      </c>
      <c r="AG16" s="92">
        <v>1</v>
      </c>
      <c r="AH16" s="82">
        <f t="shared" si="0"/>
        <v>1</v>
      </c>
      <c r="AI16" s="89">
        <v>332114955</v>
      </c>
      <c r="AJ16" s="89">
        <v>319223000</v>
      </c>
      <c r="AK16" s="82">
        <f t="shared" si="1"/>
        <v>0.96118225088659437</v>
      </c>
      <c r="AL16" s="88" t="s">
        <v>174</v>
      </c>
      <c r="AM16" s="88" t="s">
        <v>175</v>
      </c>
      <c r="AN16" s="60">
        <v>0.25</v>
      </c>
      <c r="AO16" s="58" t="s">
        <v>173</v>
      </c>
      <c r="AP16" s="62">
        <v>332114955</v>
      </c>
      <c r="AQ16" s="60">
        <v>0.25</v>
      </c>
      <c r="AR16" s="58" t="s">
        <v>173</v>
      </c>
      <c r="AS16" s="62">
        <v>442819940</v>
      </c>
      <c r="AT16" s="68">
        <f>+AC16+AI16+AP16+AS16</f>
        <v>1273107328</v>
      </c>
      <c r="AU16" s="4" t="b">
        <f>AT16=Z16</f>
        <v>1</v>
      </c>
      <c r="AV16" s="64"/>
      <c r="AW16" s="65"/>
    </row>
    <row r="17" spans="1:50" ht="189" customHeight="1" x14ac:dyDescent="0.25">
      <c r="A17" s="84" t="s">
        <v>112</v>
      </c>
      <c r="B17" s="84" t="s">
        <v>58</v>
      </c>
      <c r="C17" s="84" t="s">
        <v>59</v>
      </c>
      <c r="D17" s="84" t="s">
        <v>60</v>
      </c>
      <c r="E17" s="84" t="s">
        <v>61</v>
      </c>
      <c r="F17" s="84" t="s">
        <v>62</v>
      </c>
      <c r="G17" s="84" t="s">
        <v>176</v>
      </c>
      <c r="H17" s="84" t="s">
        <v>83</v>
      </c>
      <c r="I17" s="84" t="s">
        <v>83</v>
      </c>
      <c r="J17" s="92" t="s">
        <v>177</v>
      </c>
      <c r="K17" s="84" t="s">
        <v>177</v>
      </c>
      <c r="L17" s="84" t="s">
        <v>177</v>
      </c>
      <c r="M17" s="84" t="s">
        <v>177</v>
      </c>
      <c r="N17" s="84" t="s">
        <v>177</v>
      </c>
      <c r="O17" s="84" t="s">
        <v>152</v>
      </c>
      <c r="P17" s="84" t="s">
        <v>166</v>
      </c>
      <c r="Q17" s="84" t="s">
        <v>154</v>
      </c>
      <c r="R17" s="84" t="s">
        <v>178</v>
      </c>
      <c r="S17" s="85" t="s">
        <v>179</v>
      </c>
      <c r="T17" s="84" t="s">
        <v>180</v>
      </c>
      <c r="U17" s="84" t="s">
        <v>181</v>
      </c>
      <c r="V17" s="84" t="s">
        <v>182</v>
      </c>
      <c r="W17" s="84" t="s">
        <v>121</v>
      </c>
      <c r="X17" s="85">
        <v>4</v>
      </c>
      <c r="Y17" s="84" t="s">
        <v>177</v>
      </c>
      <c r="Z17" s="94">
        <v>0</v>
      </c>
      <c r="AA17" s="85">
        <v>3</v>
      </c>
      <c r="AB17" s="84" t="s">
        <v>183</v>
      </c>
      <c r="AC17" s="88">
        <v>0</v>
      </c>
      <c r="AD17" s="85">
        <v>1</v>
      </c>
      <c r="AE17" s="84" t="s">
        <v>184</v>
      </c>
      <c r="AF17" s="85">
        <v>1</v>
      </c>
      <c r="AG17" s="85">
        <v>1</v>
      </c>
      <c r="AH17" s="82">
        <f t="shared" si="0"/>
        <v>1</v>
      </c>
      <c r="AI17" s="89">
        <v>0</v>
      </c>
      <c r="AJ17" s="89"/>
      <c r="AK17" s="82" t="s">
        <v>177</v>
      </c>
      <c r="AL17" s="88" t="s">
        <v>185</v>
      </c>
      <c r="AM17" s="88" t="s">
        <v>186</v>
      </c>
      <c r="AN17" s="59">
        <v>1</v>
      </c>
      <c r="AO17" s="58" t="s">
        <v>184</v>
      </c>
      <c r="AP17" s="62">
        <v>0</v>
      </c>
      <c r="AQ17" s="59">
        <v>1</v>
      </c>
      <c r="AR17" s="58" t="s">
        <v>184</v>
      </c>
      <c r="AS17" s="62">
        <v>0</v>
      </c>
      <c r="AT17" s="68">
        <f>+AC17+AI17+AP17+AS17</f>
        <v>0</v>
      </c>
      <c r="AU17" s="4" t="b">
        <f>AT17=Z17</f>
        <v>1</v>
      </c>
      <c r="AV17" s="64"/>
    </row>
    <row r="18" spans="1:50" ht="198" x14ac:dyDescent="0.25">
      <c r="A18" s="84" t="s">
        <v>112</v>
      </c>
      <c r="B18" s="84" t="s">
        <v>58</v>
      </c>
      <c r="C18" s="84" t="s">
        <v>59</v>
      </c>
      <c r="D18" s="84" t="s">
        <v>60</v>
      </c>
      <c r="E18" s="84" t="s">
        <v>61</v>
      </c>
      <c r="F18" s="84" t="s">
        <v>62</v>
      </c>
      <c r="G18" s="84" t="s">
        <v>63</v>
      </c>
      <c r="H18" s="84" t="s">
        <v>149</v>
      </c>
      <c r="I18" s="84" t="s">
        <v>164</v>
      </c>
      <c r="J18" s="92">
        <v>202300000000417</v>
      </c>
      <c r="K18" s="84" t="s">
        <v>66</v>
      </c>
      <c r="L18" s="84" t="s">
        <v>67</v>
      </c>
      <c r="M18" s="84" t="s">
        <v>68</v>
      </c>
      <c r="N18" s="84" t="s">
        <v>69</v>
      </c>
      <c r="O18" s="84" t="s">
        <v>187</v>
      </c>
      <c r="P18" s="84" t="s">
        <v>188</v>
      </c>
      <c r="Q18" s="84" t="s">
        <v>154</v>
      </c>
      <c r="R18" s="84" t="s">
        <v>167</v>
      </c>
      <c r="S18" s="85" t="s">
        <v>189</v>
      </c>
      <c r="T18" s="84" t="s">
        <v>190</v>
      </c>
      <c r="U18" s="84" t="s">
        <v>191</v>
      </c>
      <c r="V18" s="84" t="s">
        <v>192</v>
      </c>
      <c r="W18" s="84" t="s">
        <v>121</v>
      </c>
      <c r="X18" s="85">
        <v>4</v>
      </c>
      <c r="Y18" s="84" t="s">
        <v>79</v>
      </c>
      <c r="Z18" s="94">
        <v>268855000</v>
      </c>
      <c r="AA18" s="85">
        <v>1</v>
      </c>
      <c r="AB18" s="84" t="s">
        <v>193</v>
      </c>
      <c r="AC18" s="88">
        <v>25090000</v>
      </c>
      <c r="AD18" s="85">
        <v>1</v>
      </c>
      <c r="AE18" s="84" t="s">
        <v>194</v>
      </c>
      <c r="AF18" s="85">
        <v>1</v>
      </c>
      <c r="AG18" s="85">
        <v>1</v>
      </c>
      <c r="AH18" s="82">
        <f t="shared" si="0"/>
        <v>1</v>
      </c>
      <c r="AI18" s="89">
        <v>72195000</v>
      </c>
      <c r="AJ18" s="89">
        <v>416817000</v>
      </c>
      <c r="AK18" s="82">
        <f t="shared" si="1"/>
        <v>5.7734884687305215</v>
      </c>
      <c r="AL18" s="88" t="s">
        <v>195</v>
      </c>
      <c r="AM18" s="88" t="s">
        <v>175</v>
      </c>
      <c r="AN18" s="59">
        <v>1</v>
      </c>
      <c r="AO18" s="58" t="s">
        <v>194</v>
      </c>
      <c r="AP18" s="62">
        <v>72195000</v>
      </c>
      <c r="AQ18" s="59">
        <v>1</v>
      </c>
      <c r="AR18" s="58" t="s">
        <v>194</v>
      </c>
      <c r="AS18" s="62">
        <v>99375000</v>
      </c>
      <c r="AT18" s="68">
        <f>+AC18+AI18+AP18+AS18</f>
        <v>268855000</v>
      </c>
      <c r="AU18" s="4" t="b">
        <f>AT18=Z18</f>
        <v>1</v>
      </c>
      <c r="AV18" s="64"/>
      <c r="AW18" s="65"/>
      <c r="AX18" s="65"/>
    </row>
    <row r="19" spans="1:50" ht="140.25" customHeight="1" x14ac:dyDescent="0.25">
      <c r="A19" s="84" t="s">
        <v>112</v>
      </c>
      <c r="B19" s="84" t="s">
        <v>58</v>
      </c>
      <c r="C19" s="84" t="s">
        <v>59</v>
      </c>
      <c r="D19" s="84" t="s">
        <v>60</v>
      </c>
      <c r="E19" s="84" t="s">
        <v>61</v>
      </c>
      <c r="F19" s="84" t="s">
        <v>62</v>
      </c>
      <c r="G19" s="84" t="s">
        <v>63</v>
      </c>
      <c r="H19" s="84" t="s">
        <v>149</v>
      </c>
      <c r="I19" s="84" t="s">
        <v>164</v>
      </c>
      <c r="J19" s="92">
        <v>202300000000417</v>
      </c>
      <c r="K19" s="84" t="s">
        <v>66</v>
      </c>
      <c r="L19" s="84" t="s">
        <v>67</v>
      </c>
      <c r="M19" s="84" t="s">
        <v>68</v>
      </c>
      <c r="N19" s="84" t="s">
        <v>69</v>
      </c>
      <c r="O19" s="84" t="s">
        <v>196</v>
      </c>
      <c r="P19" s="84" t="s">
        <v>197</v>
      </c>
      <c r="Q19" s="84" t="s">
        <v>154</v>
      </c>
      <c r="R19" s="84" t="s">
        <v>167</v>
      </c>
      <c r="S19" s="85" t="s">
        <v>198</v>
      </c>
      <c r="T19" s="84" t="s">
        <v>199</v>
      </c>
      <c r="U19" s="84" t="s">
        <v>200</v>
      </c>
      <c r="V19" s="84" t="s">
        <v>201</v>
      </c>
      <c r="W19" s="84" t="s">
        <v>121</v>
      </c>
      <c r="X19" s="85">
        <v>4</v>
      </c>
      <c r="Y19" s="84" t="s">
        <v>79</v>
      </c>
      <c r="Z19" s="94">
        <v>1161220000</v>
      </c>
      <c r="AA19" s="85">
        <v>1</v>
      </c>
      <c r="AB19" s="84" t="s">
        <v>202</v>
      </c>
      <c r="AC19" s="88">
        <v>16912500</v>
      </c>
      <c r="AD19" s="85">
        <v>1</v>
      </c>
      <c r="AE19" s="84" t="s">
        <v>203</v>
      </c>
      <c r="AF19" s="85">
        <v>1</v>
      </c>
      <c r="AG19" s="85">
        <v>1</v>
      </c>
      <c r="AH19" s="82">
        <f t="shared" si="0"/>
        <v>1</v>
      </c>
      <c r="AI19" s="89">
        <v>33825000</v>
      </c>
      <c r="AJ19" s="89">
        <v>78105000</v>
      </c>
      <c r="AK19" s="82">
        <f t="shared" si="1"/>
        <v>2.3090909090909091</v>
      </c>
      <c r="AL19" s="88" t="s">
        <v>204</v>
      </c>
      <c r="AM19" s="88" t="s">
        <v>205</v>
      </c>
      <c r="AN19" s="59">
        <v>1</v>
      </c>
      <c r="AO19" s="58" t="s">
        <v>206</v>
      </c>
      <c r="AP19" s="62">
        <v>33825000</v>
      </c>
      <c r="AQ19" s="59">
        <v>1</v>
      </c>
      <c r="AR19" s="58" t="s">
        <v>207</v>
      </c>
      <c r="AS19" s="62">
        <v>1076657500</v>
      </c>
      <c r="AT19" s="68">
        <f>+AC19+AI19+AP19+AS19</f>
        <v>1161220000</v>
      </c>
      <c r="AU19" s="4" t="b">
        <f>AT19=Z19</f>
        <v>1</v>
      </c>
      <c r="AV19" s="64"/>
      <c r="AW19" s="65"/>
      <c r="AX19" s="65"/>
    </row>
    <row r="20" spans="1:50" ht="148.5" x14ac:dyDescent="0.25">
      <c r="A20" s="84" t="s">
        <v>112</v>
      </c>
      <c r="B20" s="84" t="s">
        <v>58</v>
      </c>
      <c r="C20" s="84" t="s">
        <v>59</v>
      </c>
      <c r="D20" s="84" t="s">
        <v>60</v>
      </c>
      <c r="E20" s="84" t="s">
        <v>61</v>
      </c>
      <c r="F20" s="84" t="s">
        <v>62</v>
      </c>
      <c r="G20" s="84" t="s">
        <v>97</v>
      </c>
      <c r="H20" s="84" t="s">
        <v>149</v>
      </c>
      <c r="I20" s="84" t="s">
        <v>83</v>
      </c>
      <c r="J20" s="92">
        <v>202300000000417</v>
      </c>
      <c r="K20" s="84" t="s">
        <v>66</v>
      </c>
      <c r="L20" s="84" t="s">
        <v>67</v>
      </c>
      <c r="M20" s="84" t="s">
        <v>150</v>
      </c>
      <c r="N20" s="84" t="s">
        <v>165</v>
      </c>
      <c r="O20" s="84" t="s">
        <v>70</v>
      </c>
      <c r="P20" s="84" t="s">
        <v>71</v>
      </c>
      <c r="Q20" s="84" t="s">
        <v>154</v>
      </c>
      <c r="R20" s="84" t="s">
        <v>167</v>
      </c>
      <c r="S20" s="85" t="s">
        <v>208</v>
      </c>
      <c r="T20" s="84" t="s">
        <v>209</v>
      </c>
      <c r="U20" s="84" t="s">
        <v>210</v>
      </c>
      <c r="V20" s="84" t="s">
        <v>211</v>
      </c>
      <c r="W20" s="84" t="s">
        <v>121</v>
      </c>
      <c r="X20" s="85">
        <v>4</v>
      </c>
      <c r="Y20" s="84" t="s">
        <v>172</v>
      </c>
      <c r="Z20" s="94">
        <v>381512500</v>
      </c>
      <c r="AA20" s="85">
        <v>1</v>
      </c>
      <c r="AB20" s="84" t="s">
        <v>212</v>
      </c>
      <c r="AC20" s="88">
        <v>49762500</v>
      </c>
      <c r="AD20" s="85">
        <v>1</v>
      </c>
      <c r="AE20" s="84" t="s">
        <v>212</v>
      </c>
      <c r="AF20" s="85">
        <v>1</v>
      </c>
      <c r="AG20" s="85">
        <v>1</v>
      </c>
      <c r="AH20" s="82">
        <f t="shared" si="0"/>
        <v>1</v>
      </c>
      <c r="AI20" s="89">
        <v>99525000</v>
      </c>
      <c r="AJ20" s="89">
        <v>64575000</v>
      </c>
      <c r="AK20" s="82">
        <f t="shared" si="1"/>
        <v>0.6488319517709118</v>
      </c>
      <c r="AL20" s="88" t="s">
        <v>213</v>
      </c>
      <c r="AM20" s="88" t="s">
        <v>175</v>
      </c>
      <c r="AN20" s="59">
        <v>1</v>
      </c>
      <c r="AO20" s="58" t="s">
        <v>212</v>
      </c>
      <c r="AP20" s="62">
        <v>99525000</v>
      </c>
      <c r="AQ20" s="59">
        <v>1</v>
      </c>
      <c r="AR20" s="58" t="s">
        <v>212</v>
      </c>
      <c r="AS20" s="62">
        <v>132700000</v>
      </c>
      <c r="AT20" s="68">
        <f>+AC20+AI20+AP20+AS20</f>
        <v>381512500</v>
      </c>
      <c r="AU20" s="4" t="b">
        <f>AT20=Z20</f>
        <v>1</v>
      </c>
      <c r="AV20" s="64"/>
    </row>
    <row r="21" spans="1:50" ht="363" x14ac:dyDescent="0.25">
      <c r="A21" s="84" t="s">
        <v>112</v>
      </c>
      <c r="B21" s="84" t="s">
        <v>58</v>
      </c>
      <c r="C21" s="84" t="s">
        <v>84</v>
      </c>
      <c r="D21" s="84" t="s">
        <v>85</v>
      </c>
      <c r="E21" s="84" t="s">
        <v>86</v>
      </c>
      <c r="F21" s="84" t="s">
        <v>62</v>
      </c>
      <c r="G21" s="84" t="s">
        <v>97</v>
      </c>
      <c r="H21" s="84" t="s">
        <v>214</v>
      </c>
      <c r="I21" s="84" t="s">
        <v>215</v>
      </c>
      <c r="J21" s="92">
        <v>202300000000129</v>
      </c>
      <c r="K21" s="84" t="s">
        <v>216</v>
      </c>
      <c r="L21" s="84" t="s">
        <v>217</v>
      </c>
      <c r="M21" s="84" t="s">
        <v>218</v>
      </c>
      <c r="N21" s="84" t="s">
        <v>219</v>
      </c>
      <c r="O21" s="84" t="s">
        <v>220</v>
      </c>
      <c r="P21" s="84" t="s">
        <v>221</v>
      </c>
      <c r="Q21" s="84" t="s">
        <v>222</v>
      </c>
      <c r="R21" s="84" t="s">
        <v>223</v>
      </c>
      <c r="S21" s="85" t="s">
        <v>224</v>
      </c>
      <c r="T21" s="84" t="s">
        <v>225</v>
      </c>
      <c r="U21" s="84" t="s">
        <v>226</v>
      </c>
      <c r="V21" s="84" t="s">
        <v>227</v>
      </c>
      <c r="W21" s="84" t="s">
        <v>93</v>
      </c>
      <c r="X21" s="86">
        <v>1</v>
      </c>
      <c r="Y21" s="84" t="s">
        <v>228</v>
      </c>
      <c r="Z21" s="94">
        <v>5936929500</v>
      </c>
      <c r="AA21" s="86">
        <v>0.1</v>
      </c>
      <c r="AB21" s="84" t="s">
        <v>229</v>
      </c>
      <c r="AC21" s="88">
        <v>115041966</v>
      </c>
      <c r="AD21" s="86">
        <v>0.3</v>
      </c>
      <c r="AE21" s="95" t="s">
        <v>230</v>
      </c>
      <c r="AF21" s="96">
        <v>0.3</v>
      </c>
      <c r="AG21" s="96">
        <v>0.3</v>
      </c>
      <c r="AH21" s="96">
        <v>1</v>
      </c>
      <c r="AI21" s="95" t="s">
        <v>231</v>
      </c>
      <c r="AJ21" s="95" t="s">
        <v>232</v>
      </c>
      <c r="AK21" s="96">
        <v>3.48</v>
      </c>
      <c r="AL21" s="95" t="s">
        <v>233</v>
      </c>
      <c r="AM21" s="85" t="s">
        <v>234</v>
      </c>
      <c r="AN21" s="60">
        <v>0.3</v>
      </c>
      <c r="AO21" s="58" t="s">
        <v>235</v>
      </c>
      <c r="AP21" s="62">
        <v>1995172222</v>
      </c>
      <c r="AQ21" s="60">
        <v>0.3</v>
      </c>
      <c r="AR21" s="58" t="s">
        <v>236</v>
      </c>
      <c r="AS21" s="62">
        <v>3572246312</v>
      </c>
      <c r="AT21" s="68">
        <f>+AC21+AI21+AP21+AS21</f>
        <v>5936929500</v>
      </c>
      <c r="AU21" s="4" t="b">
        <f>AT21=Z21</f>
        <v>1</v>
      </c>
      <c r="AV21" s="64"/>
    </row>
    <row r="22" spans="1:50" ht="280.5" x14ac:dyDescent="0.25">
      <c r="A22" s="84" t="s">
        <v>112</v>
      </c>
      <c r="B22" s="84" t="s">
        <v>58</v>
      </c>
      <c r="C22" s="84" t="s">
        <v>136</v>
      </c>
      <c r="D22" s="84" t="s">
        <v>137</v>
      </c>
      <c r="E22" s="84" t="s">
        <v>86</v>
      </c>
      <c r="F22" s="84" t="s">
        <v>62</v>
      </c>
      <c r="G22" s="84" t="s">
        <v>97</v>
      </c>
      <c r="H22" s="84" t="s">
        <v>214</v>
      </c>
      <c r="I22" s="84" t="s">
        <v>215</v>
      </c>
      <c r="J22" s="92">
        <v>202300000000129</v>
      </c>
      <c r="K22" s="84" t="s">
        <v>216</v>
      </c>
      <c r="L22" s="84" t="s">
        <v>217</v>
      </c>
      <c r="M22" s="84" t="s">
        <v>218</v>
      </c>
      <c r="N22" s="84" t="s">
        <v>219</v>
      </c>
      <c r="O22" s="84" t="s">
        <v>220</v>
      </c>
      <c r="P22" s="84" t="s">
        <v>221</v>
      </c>
      <c r="Q22" s="84" t="s">
        <v>222</v>
      </c>
      <c r="R22" s="84" t="s">
        <v>223</v>
      </c>
      <c r="S22" s="85" t="s">
        <v>237</v>
      </c>
      <c r="T22" s="84" t="s">
        <v>238</v>
      </c>
      <c r="U22" s="84" t="s">
        <v>239</v>
      </c>
      <c r="V22" s="84" t="s">
        <v>240</v>
      </c>
      <c r="W22" s="84" t="s">
        <v>93</v>
      </c>
      <c r="X22" s="86">
        <v>1</v>
      </c>
      <c r="Y22" s="84" t="s">
        <v>228</v>
      </c>
      <c r="Z22" s="94">
        <v>871505500</v>
      </c>
      <c r="AA22" s="86">
        <v>0.1</v>
      </c>
      <c r="AB22" s="84" t="s">
        <v>241</v>
      </c>
      <c r="AC22" s="88">
        <v>98661699.329999998</v>
      </c>
      <c r="AD22" s="86">
        <v>0.3</v>
      </c>
      <c r="AE22" s="95" t="s">
        <v>242</v>
      </c>
      <c r="AF22" s="96">
        <v>0.3</v>
      </c>
      <c r="AG22" s="96">
        <v>0.3</v>
      </c>
      <c r="AH22" s="96">
        <v>1</v>
      </c>
      <c r="AI22" s="95" t="s">
        <v>243</v>
      </c>
      <c r="AJ22" s="95" t="s">
        <v>244</v>
      </c>
      <c r="AK22" s="96">
        <v>0.97</v>
      </c>
      <c r="AL22" s="95" t="s">
        <v>245</v>
      </c>
      <c r="AM22" s="97" t="s">
        <v>246</v>
      </c>
      <c r="AN22" s="60">
        <v>0.3</v>
      </c>
      <c r="AO22" s="58" t="s">
        <v>242</v>
      </c>
      <c r="AP22" s="62">
        <v>325423000</v>
      </c>
      <c r="AQ22" s="60">
        <v>0.3</v>
      </c>
      <c r="AR22" s="58" t="s">
        <v>242</v>
      </c>
      <c r="AS22" s="62">
        <v>204129800.66999999</v>
      </c>
      <c r="AT22" s="68">
        <f>+AC22+AI22+AP22+AS22</f>
        <v>871505499.99999988</v>
      </c>
      <c r="AU22" s="4" t="b">
        <f>AT22=Z22</f>
        <v>1</v>
      </c>
      <c r="AV22" s="64"/>
    </row>
    <row r="23" spans="1:50" ht="82.5" customHeight="1" x14ac:dyDescent="0.25">
      <c r="A23" s="84" t="s">
        <v>112</v>
      </c>
      <c r="B23" s="84" t="s">
        <v>58</v>
      </c>
      <c r="C23" s="84" t="s">
        <v>84</v>
      </c>
      <c r="D23" s="84" t="s">
        <v>85</v>
      </c>
      <c r="E23" s="84" t="s">
        <v>86</v>
      </c>
      <c r="F23" s="84" t="s">
        <v>62</v>
      </c>
      <c r="G23" s="84" t="s">
        <v>97</v>
      </c>
      <c r="H23" s="84" t="s">
        <v>214</v>
      </c>
      <c r="I23" s="84" t="s">
        <v>215</v>
      </c>
      <c r="J23" s="92">
        <v>202300000000129</v>
      </c>
      <c r="K23" s="84" t="s">
        <v>216</v>
      </c>
      <c r="L23" s="84" t="s">
        <v>217</v>
      </c>
      <c r="M23" s="84" t="s">
        <v>218</v>
      </c>
      <c r="N23" s="84" t="s">
        <v>247</v>
      </c>
      <c r="O23" s="84" t="s">
        <v>220</v>
      </c>
      <c r="P23" s="84" t="s">
        <v>221</v>
      </c>
      <c r="Q23" s="84" t="s">
        <v>222</v>
      </c>
      <c r="R23" s="84" t="s">
        <v>223</v>
      </c>
      <c r="S23" s="85" t="s">
        <v>248</v>
      </c>
      <c r="T23" s="84" t="s">
        <v>249</v>
      </c>
      <c r="U23" s="84" t="s">
        <v>250</v>
      </c>
      <c r="V23" s="84" t="s">
        <v>251</v>
      </c>
      <c r="W23" s="84" t="s">
        <v>93</v>
      </c>
      <c r="X23" s="86">
        <v>1</v>
      </c>
      <c r="Y23" s="84" t="s">
        <v>228</v>
      </c>
      <c r="Z23" s="94">
        <v>0</v>
      </c>
      <c r="AA23" s="86">
        <v>0.25</v>
      </c>
      <c r="AB23" s="84" t="s">
        <v>252</v>
      </c>
      <c r="AC23" s="88">
        <v>0</v>
      </c>
      <c r="AD23" s="86">
        <v>0.25</v>
      </c>
      <c r="AE23" s="95" t="s">
        <v>253</v>
      </c>
      <c r="AF23" s="96">
        <v>0.25</v>
      </c>
      <c r="AG23" s="96">
        <v>0.25</v>
      </c>
      <c r="AH23" s="96">
        <v>1</v>
      </c>
      <c r="AI23" s="95" t="s">
        <v>254</v>
      </c>
      <c r="AJ23" s="95"/>
      <c r="AK23" s="95" t="s">
        <v>177</v>
      </c>
      <c r="AL23" s="95" t="s">
        <v>255</v>
      </c>
      <c r="AM23" s="97" t="s">
        <v>256</v>
      </c>
      <c r="AN23" s="60">
        <v>0.25</v>
      </c>
      <c r="AO23" s="58" t="s">
        <v>253</v>
      </c>
      <c r="AP23" s="62">
        <v>0</v>
      </c>
      <c r="AQ23" s="60">
        <v>0.25</v>
      </c>
      <c r="AR23" s="58" t="s">
        <v>253</v>
      </c>
      <c r="AS23" s="62"/>
      <c r="AT23" s="68"/>
      <c r="AU23" s="4"/>
      <c r="AV23" s="64"/>
    </row>
    <row r="24" spans="1:50" ht="102.75" customHeight="1" x14ac:dyDescent="0.25">
      <c r="A24" s="84" t="s">
        <v>112</v>
      </c>
      <c r="B24" s="84" t="s">
        <v>58</v>
      </c>
      <c r="C24" s="84" t="s">
        <v>84</v>
      </c>
      <c r="D24" s="84" t="s">
        <v>85</v>
      </c>
      <c r="E24" s="84" t="s">
        <v>86</v>
      </c>
      <c r="F24" s="84" t="s">
        <v>62</v>
      </c>
      <c r="G24" s="84" t="s">
        <v>97</v>
      </c>
      <c r="H24" s="84" t="s">
        <v>214</v>
      </c>
      <c r="I24" s="84" t="s">
        <v>215</v>
      </c>
      <c r="J24" s="92">
        <v>202300000000129</v>
      </c>
      <c r="K24" s="84" t="s">
        <v>216</v>
      </c>
      <c r="L24" s="84" t="s">
        <v>257</v>
      </c>
      <c r="M24" s="84" t="s">
        <v>258</v>
      </c>
      <c r="N24" s="84" t="s">
        <v>259</v>
      </c>
      <c r="O24" s="84" t="s">
        <v>220</v>
      </c>
      <c r="P24" s="84" t="s">
        <v>221</v>
      </c>
      <c r="Q24" s="84" t="s">
        <v>222</v>
      </c>
      <c r="R24" s="84" t="s">
        <v>223</v>
      </c>
      <c r="S24" s="85" t="s">
        <v>260</v>
      </c>
      <c r="T24" s="84" t="s">
        <v>261</v>
      </c>
      <c r="U24" s="84" t="s">
        <v>262</v>
      </c>
      <c r="V24" s="84" t="s">
        <v>263</v>
      </c>
      <c r="W24" s="84" t="s">
        <v>93</v>
      </c>
      <c r="X24" s="86">
        <v>1</v>
      </c>
      <c r="Y24" s="84" t="s">
        <v>264</v>
      </c>
      <c r="Z24" s="94">
        <v>731125000</v>
      </c>
      <c r="AA24" s="86">
        <v>0.1</v>
      </c>
      <c r="AB24" s="84" t="s">
        <v>265</v>
      </c>
      <c r="AC24" s="88">
        <v>76112333</v>
      </c>
      <c r="AD24" s="86">
        <v>0.3</v>
      </c>
      <c r="AE24" s="95" t="s">
        <v>266</v>
      </c>
      <c r="AF24" s="96">
        <v>0.3</v>
      </c>
      <c r="AG24" s="96">
        <v>0.3</v>
      </c>
      <c r="AH24" s="96">
        <v>1</v>
      </c>
      <c r="AI24" s="95" t="s">
        <v>267</v>
      </c>
      <c r="AJ24" s="95" t="s">
        <v>268</v>
      </c>
      <c r="AK24" s="96">
        <v>0.99</v>
      </c>
      <c r="AL24" s="95" t="s">
        <v>269</v>
      </c>
      <c r="AM24" s="97" t="s">
        <v>270</v>
      </c>
      <c r="AN24" s="60">
        <v>0.3</v>
      </c>
      <c r="AO24" s="58" t="s">
        <v>271</v>
      </c>
      <c r="AP24" s="62">
        <v>185976666.67000002</v>
      </c>
      <c r="AQ24" s="60">
        <v>0.3</v>
      </c>
      <c r="AR24" s="58" t="s">
        <v>272</v>
      </c>
      <c r="AS24" s="62">
        <v>282376000.32999998</v>
      </c>
      <c r="AT24" s="68">
        <f>+AC24+AI24+AP24+AS24</f>
        <v>731125000</v>
      </c>
      <c r="AU24" s="4" t="b">
        <f>AT24=Z24</f>
        <v>1</v>
      </c>
      <c r="AV24" s="64"/>
    </row>
    <row r="25" spans="1:50" ht="99.75" customHeight="1" x14ac:dyDescent="0.25">
      <c r="A25" s="84" t="s">
        <v>112</v>
      </c>
      <c r="B25" s="84" t="s">
        <v>58</v>
      </c>
      <c r="C25" s="84" t="s">
        <v>84</v>
      </c>
      <c r="D25" s="84" t="s">
        <v>85</v>
      </c>
      <c r="E25" s="84" t="s">
        <v>86</v>
      </c>
      <c r="F25" s="84" t="s">
        <v>62</v>
      </c>
      <c r="G25" s="84" t="s">
        <v>97</v>
      </c>
      <c r="H25" s="84" t="s">
        <v>214</v>
      </c>
      <c r="I25" s="84" t="s">
        <v>215</v>
      </c>
      <c r="J25" s="92">
        <v>202300000000129</v>
      </c>
      <c r="K25" s="84" t="s">
        <v>216</v>
      </c>
      <c r="L25" s="84" t="s">
        <v>217</v>
      </c>
      <c r="M25" s="84" t="s">
        <v>218</v>
      </c>
      <c r="N25" s="84" t="s">
        <v>247</v>
      </c>
      <c r="O25" s="84" t="s">
        <v>70</v>
      </c>
      <c r="P25" s="84" t="s">
        <v>99</v>
      </c>
      <c r="Q25" s="84" t="s">
        <v>222</v>
      </c>
      <c r="R25" s="84" t="s">
        <v>223</v>
      </c>
      <c r="S25" s="85" t="s">
        <v>273</v>
      </c>
      <c r="T25" s="84" t="s">
        <v>274</v>
      </c>
      <c r="U25" s="84" t="s">
        <v>275</v>
      </c>
      <c r="V25" s="84" t="s">
        <v>276</v>
      </c>
      <c r="W25" s="84" t="s">
        <v>78</v>
      </c>
      <c r="X25" s="85">
        <v>4</v>
      </c>
      <c r="Y25" s="84" t="s">
        <v>277</v>
      </c>
      <c r="Z25" s="94">
        <v>1392225000</v>
      </c>
      <c r="AA25" s="85">
        <v>1</v>
      </c>
      <c r="AB25" s="84" t="s">
        <v>278</v>
      </c>
      <c r="AC25" s="88">
        <v>11603400</v>
      </c>
      <c r="AD25" s="85">
        <v>1</v>
      </c>
      <c r="AE25" s="95" t="s">
        <v>279</v>
      </c>
      <c r="AF25" s="95">
        <v>1</v>
      </c>
      <c r="AG25" s="95">
        <v>1</v>
      </c>
      <c r="AH25" s="96">
        <v>1</v>
      </c>
      <c r="AI25" s="95" t="s">
        <v>280</v>
      </c>
      <c r="AJ25" s="95" t="s">
        <v>280</v>
      </c>
      <c r="AK25" s="96">
        <v>1</v>
      </c>
      <c r="AL25" s="95" t="s">
        <v>281</v>
      </c>
      <c r="AM25" s="97" t="s">
        <v>282</v>
      </c>
      <c r="AN25" s="59">
        <v>1</v>
      </c>
      <c r="AO25" s="58" t="s">
        <v>283</v>
      </c>
      <c r="AP25" s="62">
        <v>138388000</v>
      </c>
      <c r="AQ25" s="59">
        <v>1</v>
      </c>
      <c r="AR25" s="58" t="s">
        <v>284</v>
      </c>
      <c r="AS25" s="62">
        <v>1211345600</v>
      </c>
      <c r="AT25" s="68">
        <f>+AC25+AI25+AP25+AS25</f>
        <v>1392225000</v>
      </c>
      <c r="AU25" s="4" t="b">
        <f>AT25=Z25</f>
        <v>1</v>
      </c>
      <c r="AV25" s="64"/>
    </row>
    <row r="26" spans="1:50" ht="115.5" customHeight="1" x14ac:dyDescent="0.25">
      <c r="A26" s="84" t="s">
        <v>112</v>
      </c>
      <c r="B26" s="84" t="s">
        <v>58</v>
      </c>
      <c r="C26" s="84" t="s">
        <v>84</v>
      </c>
      <c r="D26" s="84" t="s">
        <v>85</v>
      </c>
      <c r="E26" s="84" t="s">
        <v>86</v>
      </c>
      <c r="F26" s="84" t="s">
        <v>62</v>
      </c>
      <c r="G26" s="84" t="s">
        <v>97</v>
      </c>
      <c r="H26" s="84" t="s">
        <v>285</v>
      </c>
      <c r="I26" s="84" t="s">
        <v>286</v>
      </c>
      <c r="J26" s="92">
        <v>202300000000129</v>
      </c>
      <c r="K26" s="84" t="s">
        <v>216</v>
      </c>
      <c r="L26" s="84" t="s">
        <v>287</v>
      </c>
      <c r="M26" s="84" t="s">
        <v>288</v>
      </c>
      <c r="N26" s="84" t="s">
        <v>289</v>
      </c>
      <c r="O26" s="84" t="s">
        <v>70</v>
      </c>
      <c r="P26" s="84" t="s">
        <v>99</v>
      </c>
      <c r="Q26" s="84" t="s">
        <v>222</v>
      </c>
      <c r="R26" s="84" t="s">
        <v>223</v>
      </c>
      <c r="S26" s="85" t="s">
        <v>290</v>
      </c>
      <c r="T26" s="84" t="s">
        <v>291</v>
      </c>
      <c r="U26" s="84" t="s">
        <v>292</v>
      </c>
      <c r="V26" s="84" t="s">
        <v>263</v>
      </c>
      <c r="W26" s="84" t="s">
        <v>93</v>
      </c>
      <c r="X26" s="86">
        <v>1</v>
      </c>
      <c r="Y26" s="84" t="s">
        <v>277</v>
      </c>
      <c r="Z26" s="94">
        <v>60000000</v>
      </c>
      <c r="AA26" s="86">
        <v>0.1</v>
      </c>
      <c r="AB26" s="84" t="s">
        <v>293</v>
      </c>
      <c r="AC26" s="88">
        <v>0</v>
      </c>
      <c r="AD26" s="86">
        <v>0.3</v>
      </c>
      <c r="AE26" s="95" t="s">
        <v>294</v>
      </c>
      <c r="AF26" s="96">
        <v>0.3</v>
      </c>
      <c r="AG26" s="96">
        <v>0.3</v>
      </c>
      <c r="AH26" s="96">
        <f>+AG26/AF26</f>
        <v>1</v>
      </c>
      <c r="AI26" s="95" t="s">
        <v>254</v>
      </c>
      <c r="AJ26" s="95" t="s">
        <v>295</v>
      </c>
      <c r="AK26" s="95" t="s">
        <v>177</v>
      </c>
      <c r="AL26" s="95" t="s">
        <v>296</v>
      </c>
      <c r="AM26" s="97" t="s">
        <v>297</v>
      </c>
      <c r="AN26" s="60">
        <v>0.3</v>
      </c>
      <c r="AO26" s="58" t="s">
        <v>298</v>
      </c>
      <c r="AP26" s="62">
        <v>0</v>
      </c>
      <c r="AQ26" s="59">
        <v>30</v>
      </c>
      <c r="AR26" s="58" t="s">
        <v>298</v>
      </c>
      <c r="AS26" s="62">
        <v>60000000</v>
      </c>
      <c r="AT26" s="68">
        <f>+AC26+AI26+AP26+AS26</f>
        <v>60000000</v>
      </c>
      <c r="AU26" s="4" t="b">
        <f>AT26=Z26</f>
        <v>1</v>
      </c>
      <c r="AV26" s="64"/>
    </row>
    <row r="27" spans="1:50" ht="330" x14ac:dyDescent="0.25">
      <c r="A27" s="84" t="s">
        <v>112</v>
      </c>
      <c r="B27" s="84" t="s">
        <v>58</v>
      </c>
      <c r="C27" s="84" t="s">
        <v>84</v>
      </c>
      <c r="D27" s="84" t="s">
        <v>85</v>
      </c>
      <c r="E27" s="84" t="s">
        <v>86</v>
      </c>
      <c r="F27" s="84" t="s">
        <v>62</v>
      </c>
      <c r="G27" s="84" t="s">
        <v>97</v>
      </c>
      <c r="H27" s="84" t="s">
        <v>214</v>
      </c>
      <c r="I27" s="84" t="s">
        <v>215</v>
      </c>
      <c r="J27" s="92">
        <v>202300000000129</v>
      </c>
      <c r="K27" s="84" t="s">
        <v>216</v>
      </c>
      <c r="L27" s="84" t="s">
        <v>287</v>
      </c>
      <c r="M27" s="84" t="s">
        <v>288</v>
      </c>
      <c r="N27" s="84" t="s">
        <v>289</v>
      </c>
      <c r="O27" s="84" t="s">
        <v>70</v>
      </c>
      <c r="P27" s="84" t="s">
        <v>99</v>
      </c>
      <c r="Q27" s="84" t="s">
        <v>222</v>
      </c>
      <c r="R27" s="84" t="s">
        <v>223</v>
      </c>
      <c r="S27" s="85" t="s">
        <v>299</v>
      </c>
      <c r="T27" s="84" t="s">
        <v>300</v>
      </c>
      <c r="U27" s="84" t="s">
        <v>301</v>
      </c>
      <c r="V27" s="84" t="s">
        <v>302</v>
      </c>
      <c r="W27" s="84" t="s">
        <v>93</v>
      </c>
      <c r="X27" s="86">
        <v>1</v>
      </c>
      <c r="Y27" s="84" t="s">
        <v>277</v>
      </c>
      <c r="Z27" s="94">
        <v>707875000</v>
      </c>
      <c r="AA27" s="86">
        <v>0.05</v>
      </c>
      <c r="AB27" s="84" t="s">
        <v>303</v>
      </c>
      <c r="AC27" s="88">
        <v>21963112</v>
      </c>
      <c r="AD27" s="86">
        <v>0.15</v>
      </c>
      <c r="AE27" s="95" t="s">
        <v>304</v>
      </c>
      <c r="AF27" s="96">
        <v>0.15</v>
      </c>
      <c r="AG27" s="96">
        <v>0.15</v>
      </c>
      <c r="AH27" s="96">
        <f>+AG27/AF27</f>
        <v>1</v>
      </c>
      <c r="AI27" s="95" t="s">
        <v>305</v>
      </c>
      <c r="AJ27" s="95" t="s">
        <v>305</v>
      </c>
      <c r="AK27" s="96">
        <v>1</v>
      </c>
      <c r="AL27" s="95" t="s">
        <v>306</v>
      </c>
      <c r="AM27" s="97" t="s">
        <v>307</v>
      </c>
      <c r="AN27" s="60">
        <v>0.3</v>
      </c>
      <c r="AO27" s="58" t="s">
        <v>304</v>
      </c>
      <c r="AP27" s="62">
        <v>268147727</v>
      </c>
      <c r="AQ27" s="60">
        <v>0.7</v>
      </c>
      <c r="AR27" s="58" t="s">
        <v>304</v>
      </c>
      <c r="AS27" s="62">
        <v>385616434</v>
      </c>
      <c r="AT27" s="68">
        <f>+AC27+AI27+AP27+AS27</f>
        <v>707875000</v>
      </c>
      <c r="AU27" s="4" t="b">
        <f>AT27=Z27</f>
        <v>1</v>
      </c>
      <c r="AV27" s="64"/>
    </row>
    <row r="28" spans="1:50" ht="148.5" x14ac:dyDescent="0.25">
      <c r="A28" s="84" t="s">
        <v>57</v>
      </c>
      <c r="B28" s="84" t="s">
        <v>58</v>
      </c>
      <c r="C28" s="84" t="s">
        <v>308</v>
      </c>
      <c r="D28" s="84" t="s">
        <v>309</v>
      </c>
      <c r="E28" s="84" t="s">
        <v>310</v>
      </c>
      <c r="F28" s="84" t="s">
        <v>62</v>
      </c>
      <c r="G28" s="84" t="s">
        <v>311</v>
      </c>
      <c r="H28" s="84" t="s">
        <v>311</v>
      </c>
      <c r="I28" s="84" t="s">
        <v>83</v>
      </c>
      <c r="J28" s="92">
        <v>202300000000417</v>
      </c>
      <c r="K28" s="84" t="s">
        <v>66</v>
      </c>
      <c r="L28" s="84" t="s">
        <v>67</v>
      </c>
      <c r="M28" s="84" t="s">
        <v>68</v>
      </c>
      <c r="N28" s="84" t="s">
        <v>312</v>
      </c>
      <c r="O28" s="84" t="s">
        <v>220</v>
      </c>
      <c r="P28" s="84" t="s">
        <v>313</v>
      </c>
      <c r="Q28" s="84" t="s">
        <v>314</v>
      </c>
      <c r="R28" s="84" t="s">
        <v>178</v>
      </c>
      <c r="S28" s="85" t="s">
        <v>315</v>
      </c>
      <c r="T28" s="84" t="s">
        <v>316</v>
      </c>
      <c r="U28" s="84" t="s">
        <v>317</v>
      </c>
      <c r="V28" s="84" t="s">
        <v>318</v>
      </c>
      <c r="W28" s="84" t="s">
        <v>93</v>
      </c>
      <c r="X28" s="86">
        <v>1</v>
      </c>
      <c r="Y28" s="84" t="s">
        <v>79</v>
      </c>
      <c r="Z28" s="88">
        <v>3000000000</v>
      </c>
      <c r="AA28" s="93">
        <v>0.05</v>
      </c>
      <c r="AB28" s="84" t="s">
        <v>319</v>
      </c>
      <c r="AC28" s="88">
        <v>0</v>
      </c>
      <c r="AD28" s="93">
        <v>0.05</v>
      </c>
      <c r="AE28" s="84" t="s">
        <v>320</v>
      </c>
      <c r="AF28" s="93">
        <v>0.05</v>
      </c>
      <c r="AG28" s="86">
        <v>0.05</v>
      </c>
      <c r="AH28" s="82">
        <f t="shared" si="0"/>
        <v>1</v>
      </c>
      <c r="AI28" s="89">
        <v>300000000</v>
      </c>
      <c r="AJ28" s="89">
        <v>0</v>
      </c>
      <c r="AK28" s="82">
        <f t="shared" si="1"/>
        <v>0</v>
      </c>
      <c r="AL28" s="98" t="s">
        <v>443</v>
      </c>
      <c r="AM28" s="98" t="s">
        <v>321</v>
      </c>
      <c r="AN28" s="71">
        <v>0.4</v>
      </c>
      <c r="AO28" s="58" t="s">
        <v>322</v>
      </c>
      <c r="AP28" s="62">
        <v>1200000000</v>
      </c>
      <c r="AQ28" s="71">
        <v>0.5</v>
      </c>
      <c r="AR28" s="58" t="s">
        <v>322</v>
      </c>
      <c r="AS28" s="61">
        <v>1500000000</v>
      </c>
      <c r="AT28" s="68">
        <f>+AC28+AI28+AP28+AS28</f>
        <v>3000000000</v>
      </c>
      <c r="AU28" s="4" t="b">
        <f>AT28=Z28</f>
        <v>1</v>
      </c>
      <c r="AV28" s="64"/>
    </row>
    <row r="29" spans="1:50" ht="158.25" customHeight="1" x14ac:dyDescent="0.25">
      <c r="A29" s="84" t="s">
        <v>57</v>
      </c>
      <c r="B29" s="84" t="s">
        <v>58</v>
      </c>
      <c r="C29" s="84" t="s">
        <v>308</v>
      </c>
      <c r="D29" s="84" t="s">
        <v>309</v>
      </c>
      <c r="E29" s="84" t="s">
        <v>310</v>
      </c>
      <c r="F29" s="84" t="s">
        <v>62</v>
      </c>
      <c r="G29" s="84" t="s">
        <v>311</v>
      </c>
      <c r="H29" s="84" t="s">
        <v>311</v>
      </c>
      <c r="I29" s="84" t="s">
        <v>83</v>
      </c>
      <c r="J29" s="92">
        <v>202300000000417</v>
      </c>
      <c r="K29" s="84" t="s">
        <v>66</v>
      </c>
      <c r="L29" s="84" t="s">
        <v>67</v>
      </c>
      <c r="M29" s="84" t="s">
        <v>68</v>
      </c>
      <c r="N29" s="90" t="s">
        <v>323</v>
      </c>
      <c r="O29" s="84" t="s">
        <v>220</v>
      </c>
      <c r="P29" s="84" t="s">
        <v>313</v>
      </c>
      <c r="Q29" s="84" t="s">
        <v>314</v>
      </c>
      <c r="R29" s="84" t="s">
        <v>178</v>
      </c>
      <c r="S29" s="85" t="s">
        <v>324</v>
      </c>
      <c r="T29" s="84" t="s">
        <v>325</v>
      </c>
      <c r="U29" s="84" t="s">
        <v>317</v>
      </c>
      <c r="V29" s="84" t="s">
        <v>318</v>
      </c>
      <c r="W29" s="84" t="s">
        <v>93</v>
      </c>
      <c r="X29" s="86">
        <v>1</v>
      </c>
      <c r="Y29" s="84" t="s">
        <v>79</v>
      </c>
      <c r="Z29" s="88">
        <v>957173400</v>
      </c>
      <c r="AA29" s="93">
        <v>0.13</v>
      </c>
      <c r="AB29" s="84" t="s">
        <v>326</v>
      </c>
      <c r="AC29" s="88">
        <v>161157440.02000001</v>
      </c>
      <c r="AD29" s="93">
        <v>0.44</v>
      </c>
      <c r="AE29" s="84" t="s">
        <v>327</v>
      </c>
      <c r="AF29" s="93">
        <v>0.44</v>
      </c>
      <c r="AG29" s="86">
        <v>0.4</v>
      </c>
      <c r="AH29" s="82">
        <f t="shared" si="0"/>
        <v>0.90909090909090917</v>
      </c>
      <c r="AI29" s="89">
        <v>286894800</v>
      </c>
      <c r="AJ29" s="89">
        <v>276644800</v>
      </c>
      <c r="AK29" s="82">
        <f t="shared" si="1"/>
        <v>0.9642726183953142</v>
      </c>
      <c r="AL29" s="98" t="s">
        <v>444</v>
      </c>
      <c r="AM29" s="98" t="s">
        <v>445</v>
      </c>
      <c r="AN29" s="71">
        <v>0.27</v>
      </c>
      <c r="AO29" s="58" t="s">
        <v>327</v>
      </c>
      <c r="AP29" s="62">
        <v>286894800</v>
      </c>
      <c r="AQ29" s="71">
        <v>0.16</v>
      </c>
      <c r="AR29" s="58" t="s">
        <v>327</v>
      </c>
      <c r="AS29" s="61">
        <v>222226359.97999999</v>
      </c>
      <c r="AT29" s="68">
        <f>+AC29+AI29+AP29+AS29</f>
        <v>957173400</v>
      </c>
      <c r="AU29" s="4" t="b">
        <f>AT29=Z29</f>
        <v>1</v>
      </c>
      <c r="AV29" s="64"/>
    </row>
    <row r="30" spans="1:50" ht="138" customHeight="1" x14ac:dyDescent="0.25">
      <c r="A30" s="90" t="s">
        <v>57</v>
      </c>
      <c r="B30" s="90" t="s">
        <v>58</v>
      </c>
      <c r="C30" s="90" t="s">
        <v>84</v>
      </c>
      <c r="D30" s="90" t="s">
        <v>85</v>
      </c>
      <c r="E30" s="90" t="s">
        <v>138</v>
      </c>
      <c r="F30" s="90" t="s">
        <v>62</v>
      </c>
      <c r="G30" s="90" t="s">
        <v>97</v>
      </c>
      <c r="H30" s="90" t="s">
        <v>328</v>
      </c>
      <c r="I30" s="90" t="s">
        <v>83</v>
      </c>
      <c r="J30" s="92">
        <v>202300000000417</v>
      </c>
      <c r="K30" s="90" t="s">
        <v>66</v>
      </c>
      <c r="L30" s="90" t="s">
        <v>67</v>
      </c>
      <c r="M30" s="90" t="s">
        <v>68</v>
      </c>
      <c r="N30" s="90" t="s">
        <v>323</v>
      </c>
      <c r="O30" s="90" t="s">
        <v>220</v>
      </c>
      <c r="P30" s="90" t="s">
        <v>329</v>
      </c>
      <c r="Q30" s="90" t="s">
        <v>330</v>
      </c>
      <c r="R30" s="90" t="s">
        <v>331</v>
      </c>
      <c r="S30" s="85" t="s">
        <v>332</v>
      </c>
      <c r="T30" s="90" t="s">
        <v>333</v>
      </c>
      <c r="U30" s="90" t="s">
        <v>334</v>
      </c>
      <c r="V30" s="90" t="s">
        <v>335</v>
      </c>
      <c r="W30" s="90" t="s">
        <v>93</v>
      </c>
      <c r="X30" s="86">
        <v>1</v>
      </c>
      <c r="Y30" s="90" t="s">
        <v>79</v>
      </c>
      <c r="Z30" s="88">
        <v>177220000</v>
      </c>
      <c r="AA30" s="85">
        <v>1</v>
      </c>
      <c r="AB30" s="90" t="s">
        <v>336</v>
      </c>
      <c r="AC30" s="88">
        <v>12420000</v>
      </c>
      <c r="AD30" s="86">
        <v>0.5</v>
      </c>
      <c r="AE30" s="90" t="s">
        <v>337</v>
      </c>
      <c r="AF30" s="86">
        <v>0.5</v>
      </c>
      <c r="AG30" s="86">
        <v>0.5</v>
      </c>
      <c r="AH30" s="82">
        <f t="shared" si="0"/>
        <v>1</v>
      </c>
      <c r="AI30" s="89">
        <v>24840000</v>
      </c>
      <c r="AJ30" s="89">
        <v>55590000</v>
      </c>
      <c r="AK30" s="82">
        <f>AJ30/AI30</f>
        <v>2.2379227053140096</v>
      </c>
      <c r="AL30" s="85" t="s">
        <v>338</v>
      </c>
      <c r="AM30" s="84" t="s">
        <v>339</v>
      </c>
      <c r="AN30" s="60">
        <v>0.25</v>
      </c>
      <c r="AO30" s="66" t="s">
        <v>337</v>
      </c>
      <c r="AP30" s="62">
        <v>24840000</v>
      </c>
      <c r="AQ30" s="60">
        <v>0.25</v>
      </c>
      <c r="AR30" s="66" t="s">
        <v>337</v>
      </c>
      <c r="AS30" s="62">
        <v>115120000</v>
      </c>
      <c r="AT30" s="68">
        <f>+AC30+AI30+AP30+AS30</f>
        <v>177220000</v>
      </c>
      <c r="AU30" s="4" t="b">
        <f>AT30=Z30</f>
        <v>1</v>
      </c>
      <c r="AV30" s="64"/>
      <c r="AW30" s="65"/>
      <c r="AX30" s="65"/>
    </row>
    <row r="31" spans="1:50" ht="135.75" customHeight="1" x14ac:dyDescent="0.25">
      <c r="A31" s="84" t="s">
        <v>57</v>
      </c>
      <c r="B31" s="84" t="s">
        <v>58</v>
      </c>
      <c r="C31" s="84" t="s">
        <v>84</v>
      </c>
      <c r="D31" s="84" t="s">
        <v>85</v>
      </c>
      <c r="E31" s="90" t="s">
        <v>138</v>
      </c>
      <c r="F31" s="84" t="s">
        <v>62</v>
      </c>
      <c r="G31" s="84" t="s">
        <v>97</v>
      </c>
      <c r="H31" s="84" t="s">
        <v>328</v>
      </c>
      <c r="I31" s="84" t="s">
        <v>83</v>
      </c>
      <c r="J31" s="92">
        <v>202300000000417</v>
      </c>
      <c r="K31" s="84" t="s">
        <v>66</v>
      </c>
      <c r="L31" s="84" t="s">
        <v>67</v>
      </c>
      <c r="M31" s="84" t="s">
        <v>68</v>
      </c>
      <c r="N31" s="84" t="s">
        <v>323</v>
      </c>
      <c r="O31" s="84" t="s">
        <v>220</v>
      </c>
      <c r="P31" s="84" t="s">
        <v>329</v>
      </c>
      <c r="Q31" s="84" t="s">
        <v>330</v>
      </c>
      <c r="R31" s="84" t="s">
        <v>331</v>
      </c>
      <c r="S31" s="85" t="s">
        <v>340</v>
      </c>
      <c r="T31" s="84" t="s">
        <v>341</v>
      </c>
      <c r="U31" s="84" t="s">
        <v>342</v>
      </c>
      <c r="V31" s="84" t="s">
        <v>342</v>
      </c>
      <c r="W31" s="90" t="s">
        <v>93</v>
      </c>
      <c r="X31" s="86">
        <v>1</v>
      </c>
      <c r="Y31" s="84" t="s">
        <v>79</v>
      </c>
      <c r="Z31" s="88">
        <v>750420724</v>
      </c>
      <c r="AA31" s="85">
        <v>1</v>
      </c>
      <c r="AB31" s="84" t="s">
        <v>343</v>
      </c>
      <c r="AC31" s="88">
        <v>90164166</v>
      </c>
      <c r="AD31" s="86">
        <v>0.5</v>
      </c>
      <c r="AE31" s="84" t="s">
        <v>343</v>
      </c>
      <c r="AF31" s="86">
        <v>0.5</v>
      </c>
      <c r="AG31" s="86">
        <v>0.5</v>
      </c>
      <c r="AH31" s="82">
        <f t="shared" si="0"/>
        <v>1</v>
      </c>
      <c r="AI31" s="89">
        <v>181695000</v>
      </c>
      <c r="AJ31" s="89">
        <v>181695000</v>
      </c>
      <c r="AK31" s="82">
        <f t="shared" si="1"/>
        <v>1</v>
      </c>
      <c r="AL31" s="88" t="s">
        <v>344</v>
      </c>
      <c r="AM31" s="84" t="s">
        <v>345</v>
      </c>
      <c r="AN31" s="60">
        <v>0.25</v>
      </c>
      <c r="AO31" s="58" t="s">
        <v>343</v>
      </c>
      <c r="AP31" s="62">
        <v>181695000</v>
      </c>
      <c r="AQ31" s="60">
        <v>0.25</v>
      </c>
      <c r="AR31" s="58" t="s">
        <v>343</v>
      </c>
      <c r="AS31" s="62">
        <v>296866558</v>
      </c>
      <c r="AT31" s="68">
        <f>+AC31+AI31+AP31+AS31</f>
        <v>750420724</v>
      </c>
      <c r="AU31" s="4" t="b">
        <f>AT31=Z31</f>
        <v>1</v>
      </c>
      <c r="AV31" s="64"/>
      <c r="AW31" s="65"/>
      <c r="AX31" s="65"/>
    </row>
    <row r="32" spans="1:50" ht="149.25" customHeight="1" x14ac:dyDescent="0.25">
      <c r="A32" s="84" t="s">
        <v>57</v>
      </c>
      <c r="B32" s="84" t="s">
        <v>58</v>
      </c>
      <c r="C32" s="84" t="s">
        <v>84</v>
      </c>
      <c r="D32" s="84" t="s">
        <v>85</v>
      </c>
      <c r="E32" s="90" t="s">
        <v>138</v>
      </c>
      <c r="F32" s="84" t="s">
        <v>62</v>
      </c>
      <c r="G32" s="84" t="s">
        <v>97</v>
      </c>
      <c r="H32" s="84" t="s">
        <v>346</v>
      </c>
      <c r="I32" s="84" t="s">
        <v>83</v>
      </c>
      <c r="J32" s="92">
        <v>202300000000417</v>
      </c>
      <c r="K32" s="84" t="s">
        <v>66</v>
      </c>
      <c r="L32" s="84" t="s">
        <v>67</v>
      </c>
      <c r="M32" s="84" t="s">
        <v>150</v>
      </c>
      <c r="N32" s="84" t="s">
        <v>165</v>
      </c>
      <c r="O32" s="84" t="s">
        <v>220</v>
      </c>
      <c r="P32" s="84" t="s">
        <v>347</v>
      </c>
      <c r="Q32" s="84" t="s">
        <v>330</v>
      </c>
      <c r="R32" s="84" t="s">
        <v>348</v>
      </c>
      <c r="S32" s="85" t="s">
        <v>349</v>
      </c>
      <c r="T32" s="84" t="s">
        <v>350</v>
      </c>
      <c r="U32" s="84" t="s">
        <v>351</v>
      </c>
      <c r="V32" s="84" t="s">
        <v>351</v>
      </c>
      <c r="W32" s="90" t="s">
        <v>93</v>
      </c>
      <c r="X32" s="86">
        <v>1</v>
      </c>
      <c r="Y32" s="84" t="s">
        <v>172</v>
      </c>
      <c r="Z32" s="88">
        <v>3071662500</v>
      </c>
      <c r="AA32" s="85">
        <v>1</v>
      </c>
      <c r="AB32" s="84" t="s">
        <v>352</v>
      </c>
      <c r="AC32" s="88">
        <v>451079161</v>
      </c>
      <c r="AD32" s="86">
        <v>0.5</v>
      </c>
      <c r="AE32" s="84" t="s">
        <v>353</v>
      </c>
      <c r="AF32" s="86">
        <v>0.5</v>
      </c>
      <c r="AG32" s="86">
        <v>0.5</v>
      </c>
      <c r="AH32" s="82">
        <f t="shared" si="0"/>
        <v>1</v>
      </c>
      <c r="AI32" s="89">
        <v>953325000</v>
      </c>
      <c r="AJ32" s="89">
        <v>979556000</v>
      </c>
      <c r="AK32" s="82">
        <f t="shared" si="1"/>
        <v>1.0275152754831773</v>
      </c>
      <c r="AL32" s="88" t="s">
        <v>354</v>
      </c>
      <c r="AM32" s="84" t="s">
        <v>355</v>
      </c>
      <c r="AN32" s="60">
        <v>0.25</v>
      </c>
      <c r="AO32" s="58" t="s">
        <v>353</v>
      </c>
      <c r="AP32" s="62">
        <v>953325000</v>
      </c>
      <c r="AQ32" s="60">
        <v>0.25</v>
      </c>
      <c r="AR32" s="58" t="s">
        <v>353</v>
      </c>
      <c r="AS32" s="62">
        <v>713933339</v>
      </c>
      <c r="AT32" s="68">
        <f>+AC32+AI32+AP32+AS32</f>
        <v>3071662500</v>
      </c>
      <c r="AU32" s="4" t="b">
        <f>AT32=Z32</f>
        <v>1</v>
      </c>
      <c r="AV32" s="64"/>
    </row>
    <row r="33" spans="1:49" ht="149.25" customHeight="1" x14ac:dyDescent="0.25">
      <c r="A33" s="84" t="s">
        <v>57</v>
      </c>
      <c r="B33" s="84" t="s">
        <v>58</v>
      </c>
      <c r="C33" s="84" t="s">
        <v>84</v>
      </c>
      <c r="D33" s="84" t="s">
        <v>85</v>
      </c>
      <c r="E33" s="90" t="s">
        <v>138</v>
      </c>
      <c r="F33" s="84" t="s">
        <v>62</v>
      </c>
      <c r="G33" s="84" t="s">
        <v>97</v>
      </c>
      <c r="H33" s="84" t="s">
        <v>346</v>
      </c>
      <c r="I33" s="84" t="s">
        <v>83</v>
      </c>
      <c r="J33" s="92">
        <v>202300000000417</v>
      </c>
      <c r="K33" s="84" t="s">
        <v>66</v>
      </c>
      <c r="L33" s="84" t="s">
        <v>67</v>
      </c>
      <c r="M33" s="84" t="s">
        <v>68</v>
      </c>
      <c r="N33" s="84" t="s">
        <v>69</v>
      </c>
      <c r="O33" s="84" t="s">
        <v>187</v>
      </c>
      <c r="P33" s="84" t="s">
        <v>188</v>
      </c>
      <c r="Q33" s="84" t="s">
        <v>330</v>
      </c>
      <c r="R33" s="84" t="s">
        <v>348</v>
      </c>
      <c r="S33" s="85" t="s">
        <v>356</v>
      </c>
      <c r="T33" s="84" t="s">
        <v>357</v>
      </c>
      <c r="U33" s="84" t="s">
        <v>358</v>
      </c>
      <c r="V33" s="84" t="s">
        <v>358</v>
      </c>
      <c r="W33" s="90" t="s">
        <v>93</v>
      </c>
      <c r="X33" s="86">
        <v>1</v>
      </c>
      <c r="Y33" s="84" t="s">
        <v>79</v>
      </c>
      <c r="Z33" s="88">
        <v>988177817</v>
      </c>
      <c r="AA33" s="85">
        <v>1</v>
      </c>
      <c r="AB33" s="84" t="s">
        <v>359</v>
      </c>
      <c r="AC33" s="88">
        <v>89834347</v>
      </c>
      <c r="AD33" s="86">
        <v>0.5</v>
      </c>
      <c r="AE33" s="84" t="s">
        <v>359</v>
      </c>
      <c r="AF33" s="86">
        <v>0.5</v>
      </c>
      <c r="AG33" s="86">
        <v>0.5</v>
      </c>
      <c r="AH33" s="82">
        <f t="shared" si="0"/>
        <v>1</v>
      </c>
      <c r="AI33" s="89">
        <v>269503041</v>
      </c>
      <c r="AJ33" s="89">
        <v>269503041</v>
      </c>
      <c r="AK33" s="82">
        <f t="shared" si="1"/>
        <v>1</v>
      </c>
      <c r="AL33" s="88" t="s">
        <v>360</v>
      </c>
      <c r="AM33" s="84" t="s">
        <v>361</v>
      </c>
      <c r="AN33" s="60">
        <v>0.25</v>
      </c>
      <c r="AO33" s="58" t="s">
        <v>359</v>
      </c>
      <c r="AP33" s="62">
        <v>269503041</v>
      </c>
      <c r="AQ33" s="60">
        <v>0.25</v>
      </c>
      <c r="AR33" s="58" t="s">
        <v>359</v>
      </c>
      <c r="AS33" s="62">
        <v>359337388</v>
      </c>
      <c r="AT33" s="68"/>
      <c r="AU33" s="4"/>
      <c r="AV33" s="64"/>
      <c r="AW33" s="65"/>
    </row>
    <row r="34" spans="1:49" ht="102" customHeight="1" x14ac:dyDescent="0.25">
      <c r="A34" s="84" t="s">
        <v>83</v>
      </c>
      <c r="B34" s="84" t="s">
        <v>83</v>
      </c>
      <c r="C34" s="84" t="s">
        <v>84</v>
      </c>
      <c r="D34" s="84" t="s">
        <v>85</v>
      </c>
      <c r="E34" s="84" t="s">
        <v>86</v>
      </c>
      <c r="F34" s="84" t="s">
        <v>83</v>
      </c>
      <c r="G34" s="84" t="s">
        <v>362</v>
      </c>
      <c r="H34" s="84" t="s">
        <v>362</v>
      </c>
      <c r="I34" s="84" t="s">
        <v>363</v>
      </c>
      <c r="J34" s="92" t="s">
        <v>177</v>
      </c>
      <c r="K34" s="84" t="s">
        <v>177</v>
      </c>
      <c r="L34" s="84" t="s">
        <v>177</v>
      </c>
      <c r="M34" s="84" t="s">
        <v>177</v>
      </c>
      <c r="N34" s="84" t="s">
        <v>177</v>
      </c>
      <c r="O34" s="84" t="s">
        <v>70</v>
      </c>
      <c r="P34" s="84" t="s">
        <v>71</v>
      </c>
      <c r="Q34" s="84" t="s">
        <v>364</v>
      </c>
      <c r="R34" s="84" t="s">
        <v>365</v>
      </c>
      <c r="S34" s="85" t="s">
        <v>366</v>
      </c>
      <c r="T34" s="84" t="s">
        <v>367</v>
      </c>
      <c r="U34" s="84" t="s">
        <v>368</v>
      </c>
      <c r="V34" s="84" t="s">
        <v>369</v>
      </c>
      <c r="W34" s="84" t="s">
        <v>93</v>
      </c>
      <c r="X34" s="86">
        <v>1</v>
      </c>
      <c r="Y34" s="84" t="s">
        <v>177</v>
      </c>
      <c r="Z34" s="88">
        <v>0</v>
      </c>
      <c r="AA34" s="86">
        <v>0.2</v>
      </c>
      <c r="AB34" s="84" t="s">
        <v>370</v>
      </c>
      <c r="AC34" s="88">
        <v>0</v>
      </c>
      <c r="AD34" s="86">
        <v>0.25</v>
      </c>
      <c r="AE34" s="84" t="s">
        <v>370</v>
      </c>
      <c r="AF34" s="86">
        <v>0.25</v>
      </c>
      <c r="AG34" s="86">
        <v>0.25</v>
      </c>
      <c r="AH34" s="82">
        <f t="shared" si="0"/>
        <v>1</v>
      </c>
      <c r="AI34" s="89">
        <v>0</v>
      </c>
      <c r="AJ34" s="89"/>
      <c r="AK34" s="95" t="s">
        <v>177</v>
      </c>
      <c r="AL34" s="88" t="s">
        <v>371</v>
      </c>
      <c r="AM34" s="88" t="s">
        <v>372</v>
      </c>
      <c r="AN34" s="60">
        <v>0.25</v>
      </c>
      <c r="AO34" s="58" t="s">
        <v>370</v>
      </c>
      <c r="AP34" s="62">
        <v>0</v>
      </c>
      <c r="AQ34" s="60">
        <v>0.3</v>
      </c>
      <c r="AR34" s="58" t="s">
        <v>370</v>
      </c>
      <c r="AS34" s="62">
        <v>0</v>
      </c>
      <c r="AT34" s="68">
        <f>+AC34+AI34+AP34+AS34</f>
        <v>0</v>
      </c>
      <c r="AU34" s="4" t="b">
        <f>AT34=Z34</f>
        <v>1</v>
      </c>
      <c r="AV34" s="4"/>
    </row>
    <row r="35" spans="1:49" ht="360" customHeight="1" x14ac:dyDescent="0.25">
      <c r="A35" s="84" t="s">
        <v>83</v>
      </c>
      <c r="B35" s="84" t="s">
        <v>83</v>
      </c>
      <c r="C35" s="84" t="s">
        <v>84</v>
      </c>
      <c r="D35" s="84" t="s">
        <v>85</v>
      </c>
      <c r="E35" s="84" t="s">
        <v>86</v>
      </c>
      <c r="F35" s="84" t="s">
        <v>83</v>
      </c>
      <c r="G35" s="84" t="s">
        <v>362</v>
      </c>
      <c r="H35" s="84" t="s">
        <v>362</v>
      </c>
      <c r="I35" s="84" t="s">
        <v>373</v>
      </c>
      <c r="J35" s="92" t="s">
        <v>177</v>
      </c>
      <c r="K35" s="84" t="s">
        <v>177</v>
      </c>
      <c r="L35" s="84" t="s">
        <v>177</v>
      </c>
      <c r="M35" s="84" t="s">
        <v>177</v>
      </c>
      <c r="N35" s="84" t="s">
        <v>177</v>
      </c>
      <c r="O35" s="84" t="s">
        <v>70</v>
      </c>
      <c r="P35" s="84" t="s">
        <v>71</v>
      </c>
      <c r="Q35" s="84" t="s">
        <v>364</v>
      </c>
      <c r="R35" s="84" t="s">
        <v>365</v>
      </c>
      <c r="S35" s="85" t="s">
        <v>374</v>
      </c>
      <c r="T35" s="84" t="s">
        <v>375</v>
      </c>
      <c r="U35" s="84" t="s">
        <v>376</v>
      </c>
      <c r="V35" s="84" t="s">
        <v>377</v>
      </c>
      <c r="W35" s="84" t="s">
        <v>93</v>
      </c>
      <c r="X35" s="86">
        <v>1</v>
      </c>
      <c r="Y35" s="84" t="s">
        <v>177</v>
      </c>
      <c r="Z35" s="88">
        <v>0</v>
      </c>
      <c r="AA35" s="86">
        <v>0.2</v>
      </c>
      <c r="AB35" s="84" t="s">
        <v>378</v>
      </c>
      <c r="AC35" s="88">
        <v>0</v>
      </c>
      <c r="AD35" s="86">
        <v>0.25</v>
      </c>
      <c r="AE35" s="84" t="s">
        <v>379</v>
      </c>
      <c r="AF35" s="86">
        <v>0.25</v>
      </c>
      <c r="AG35" s="86">
        <v>0.25</v>
      </c>
      <c r="AH35" s="82">
        <f t="shared" si="0"/>
        <v>1</v>
      </c>
      <c r="AI35" s="89">
        <v>0</v>
      </c>
      <c r="AJ35" s="89"/>
      <c r="AK35" s="95" t="s">
        <v>177</v>
      </c>
      <c r="AL35" s="89" t="s">
        <v>380</v>
      </c>
      <c r="AM35" s="89" t="s">
        <v>381</v>
      </c>
      <c r="AN35" s="60">
        <v>0.25</v>
      </c>
      <c r="AO35" s="58" t="s">
        <v>379</v>
      </c>
      <c r="AP35" s="62">
        <v>0</v>
      </c>
      <c r="AQ35" s="60">
        <v>0.3</v>
      </c>
      <c r="AR35" s="58" t="s">
        <v>378</v>
      </c>
      <c r="AS35" s="62">
        <v>0</v>
      </c>
      <c r="AT35" s="68">
        <f>+AC35+AI35+AP35+AS35</f>
        <v>0</v>
      </c>
      <c r="AU35" s="4" t="b">
        <f>AT35=Z35</f>
        <v>1</v>
      </c>
      <c r="AV35" s="4"/>
    </row>
    <row r="36" spans="1:49" ht="115.5" x14ac:dyDescent="0.25">
      <c r="A36" s="84" t="s">
        <v>83</v>
      </c>
      <c r="B36" s="84" t="s">
        <v>83</v>
      </c>
      <c r="C36" s="84" t="s">
        <v>84</v>
      </c>
      <c r="D36" s="84" t="s">
        <v>85</v>
      </c>
      <c r="E36" s="84" t="s">
        <v>86</v>
      </c>
      <c r="F36" s="84" t="s">
        <v>83</v>
      </c>
      <c r="G36" s="84" t="s">
        <v>63</v>
      </c>
      <c r="H36" s="84" t="s">
        <v>382</v>
      </c>
      <c r="I36" s="84" t="s">
        <v>164</v>
      </c>
      <c r="J36" s="92">
        <v>202300000000417</v>
      </c>
      <c r="K36" s="84" t="s">
        <v>66</v>
      </c>
      <c r="L36" s="84" t="s">
        <v>67</v>
      </c>
      <c r="M36" s="84" t="s">
        <v>68</v>
      </c>
      <c r="N36" s="84" t="s">
        <v>69</v>
      </c>
      <c r="O36" s="84" t="s">
        <v>70</v>
      </c>
      <c r="P36" s="84" t="s">
        <v>99</v>
      </c>
      <c r="Q36" s="84" t="s">
        <v>364</v>
      </c>
      <c r="R36" s="84" t="s">
        <v>167</v>
      </c>
      <c r="S36" s="85" t="s">
        <v>383</v>
      </c>
      <c r="T36" s="84" t="s">
        <v>384</v>
      </c>
      <c r="U36" s="84" t="s">
        <v>385</v>
      </c>
      <c r="V36" s="84" t="s">
        <v>386</v>
      </c>
      <c r="W36" s="84" t="s">
        <v>93</v>
      </c>
      <c r="X36" s="86">
        <v>1</v>
      </c>
      <c r="Y36" s="84" t="s">
        <v>79</v>
      </c>
      <c r="Z36" s="88">
        <v>422412500</v>
      </c>
      <c r="AA36" s="86">
        <v>0.25</v>
      </c>
      <c r="AB36" s="84" t="s">
        <v>387</v>
      </c>
      <c r="AC36" s="88">
        <v>61912500</v>
      </c>
      <c r="AD36" s="86">
        <v>0.25</v>
      </c>
      <c r="AE36" s="84" t="s">
        <v>387</v>
      </c>
      <c r="AF36" s="86">
        <v>0.25</v>
      </c>
      <c r="AG36" s="86">
        <v>0.25</v>
      </c>
      <c r="AH36" s="82">
        <f t="shared" si="0"/>
        <v>1</v>
      </c>
      <c r="AI36" s="89">
        <v>123825000</v>
      </c>
      <c r="AJ36" s="89">
        <v>119275000</v>
      </c>
      <c r="AK36" s="82">
        <f t="shared" si="1"/>
        <v>0.96325459317585305</v>
      </c>
      <c r="AL36" s="88" t="s">
        <v>388</v>
      </c>
      <c r="AM36" s="88" t="s">
        <v>389</v>
      </c>
      <c r="AN36" s="60">
        <v>0.25</v>
      </c>
      <c r="AO36" s="58" t="s">
        <v>387</v>
      </c>
      <c r="AP36" s="62">
        <v>109575000</v>
      </c>
      <c r="AQ36" s="60">
        <v>0.25</v>
      </c>
      <c r="AR36" s="58" t="s">
        <v>387</v>
      </c>
      <c r="AS36" s="62">
        <v>127100000</v>
      </c>
      <c r="AT36" s="68">
        <f>+AC36+AI36+AP36+AS36</f>
        <v>422412500</v>
      </c>
      <c r="AU36" s="4" t="b">
        <f>AT36=Z36</f>
        <v>1</v>
      </c>
      <c r="AV36" s="4"/>
    </row>
    <row r="37" spans="1:49" ht="96.75" customHeight="1" x14ac:dyDescent="0.25">
      <c r="A37" s="84" t="s">
        <v>83</v>
      </c>
      <c r="B37" s="84" t="s">
        <v>83</v>
      </c>
      <c r="C37" s="84" t="s">
        <v>84</v>
      </c>
      <c r="D37" s="84" t="s">
        <v>85</v>
      </c>
      <c r="E37" s="84" t="s">
        <v>86</v>
      </c>
      <c r="F37" s="84" t="s">
        <v>83</v>
      </c>
      <c r="G37" s="84" t="s">
        <v>390</v>
      </c>
      <c r="H37" s="84" t="s">
        <v>391</v>
      </c>
      <c r="I37" s="84" t="s">
        <v>392</v>
      </c>
      <c r="J37" s="92">
        <v>202300000000417</v>
      </c>
      <c r="K37" s="84" t="s">
        <v>66</v>
      </c>
      <c r="L37" s="84" t="s">
        <v>67</v>
      </c>
      <c r="M37" s="84" t="s">
        <v>68</v>
      </c>
      <c r="N37" s="84" t="s">
        <v>69</v>
      </c>
      <c r="O37" s="84" t="s">
        <v>70</v>
      </c>
      <c r="P37" s="84" t="s">
        <v>71</v>
      </c>
      <c r="Q37" s="84" t="s">
        <v>364</v>
      </c>
      <c r="R37" s="84" t="s">
        <v>393</v>
      </c>
      <c r="S37" s="85" t="s">
        <v>394</v>
      </c>
      <c r="T37" s="84" t="s">
        <v>395</v>
      </c>
      <c r="U37" s="84" t="s">
        <v>396</v>
      </c>
      <c r="V37" s="84" t="s">
        <v>397</v>
      </c>
      <c r="W37" s="84" t="s">
        <v>93</v>
      </c>
      <c r="X37" s="86">
        <v>1</v>
      </c>
      <c r="Y37" s="84" t="s">
        <v>79</v>
      </c>
      <c r="Z37" s="88">
        <v>118795000</v>
      </c>
      <c r="AA37" s="86">
        <v>0.1</v>
      </c>
      <c r="AB37" s="84" t="s">
        <v>398</v>
      </c>
      <c r="AC37" s="88">
        <v>23644000</v>
      </c>
      <c r="AD37" s="86">
        <v>0.3</v>
      </c>
      <c r="AE37" s="84" t="s">
        <v>398</v>
      </c>
      <c r="AF37" s="86">
        <v>0.3</v>
      </c>
      <c r="AG37" s="86">
        <v>0.3</v>
      </c>
      <c r="AH37" s="82">
        <f t="shared" si="0"/>
        <v>1</v>
      </c>
      <c r="AI37" s="89">
        <v>40020000</v>
      </c>
      <c r="AJ37" s="89">
        <v>40020000</v>
      </c>
      <c r="AK37" s="82">
        <f t="shared" si="1"/>
        <v>1</v>
      </c>
      <c r="AL37" s="88" t="s">
        <v>399</v>
      </c>
      <c r="AM37" s="88" t="s">
        <v>400</v>
      </c>
      <c r="AN37" s="60">
        <v>0.3</v>
      </c>
      <c r="AO37" s="58" t="s">
        <v>398</v>
      </c>
      <c r="AP37" s="62">
        <v>40020000</v>
      </c>
      <c r="AQ37" s="60">
        <v>0.3</v>
      </c>
      <c r="AR37" s="58" t="s">
        <v>398</v>
      </c>
      <c r="AS37" s="62">
        <v>15111000</v>
      </c>
      <c r="AT37" s="68">
        <f>+AC37+AI37+AP37+AS37</f>
        <v>118795000</v>
      </c>
      <c r="AU37" s="4" t="b">
        <f>AT37=Z37</f>
        <v>1</v>
      </c>
      <c r="AV37" s="4"/>
    </row>
    <row r="38" spans="1:49" ht="96.75" customHeight="1" x14ac:dyDescent="0.25">
      <c r="A38" s="84" t="s">
        <v>83</v>
      </c>
      <c r="B38" s="84" t="s">
        <v>83</v>
      </c>
      <c r="C38" s="84" t="s">
        <v>84</v>
      </c>
      <c r="D38" s="84" t="s">
        <v>85</v>
      </c>
      <c r="E38" s="84" t="s">
        <v>86</v>
      </c>
      <c r="F38" s="84" t="s">
        <v>83</v>
      </c>
      <c r="G38" s="84" t="s">
        <v>176</v>
      </c>
      <c r="H38" s="84" t="s">
        <v>328</v>
      </c>
      <c r="I38" s="84" t="s">
        <v>392</v>
      </c>
      <c r="J38" s="92">
        <v>202300000000417</v>
      </c>
      <c r="K38" s="84" t="s">
        <v>66</v>
      </c>
      <c r="L38" s="84" t="s">
        <v>67</v>
      </c>
      <c r="M38" s="84" t="s">
        <v>68</v>
      </c>
      <c r="N38" s="84" t="s">
        <v>69</v>
      </c>
      <c r="O38" s="84" t="s">
        <v>70</v>
      </c>
      <c r="P38" s="84" t="s">
        <v>71</v>
      </c>
      <c r="Q38" s="84" t="s">
        <v>364</v>
      </c>
      <c r="R38" s="84" t="s">
        <v>401</v>
      </c>
      <c r="S38" s="85" t="s">
        <v>402</v>
      </c>
      <c r="T38" s="84" t="s">
        <v>403</v>
      </c>
      <c r="U38" s="84" t="s">
        <v>404</v>
      </c>
      <c r="V38" s="84" t="s">
        <v>397</v>
      </c>
      <c r="W38" s="84" t="s">
        <v>93</v>
      </c>
      <c r="X38" s="86">
        <v>1</v>
      </c>
      <c r="Y38" s="84" t="s">
        <v>79</v>
      </c>
      <c r="Z38" s="88">
        <v>48000000</v>
      </c>
      <c r="AA38" s="86">
        <v>0.25</v>
      </c>
      <c r="AB38" s="84" t="s">
        <v>405</v>
      </c>
      <c r="AC38" s="88">
        <v>12000000</v>
      </c>
      <c r="AD38" s="86">
        <v>0.25</v>
      </c>
      <c r="AE38" s="84" t="s">
        <v>379</v>
      </c>
      <c r="AF38" s="86">
        <v>0.25</v>
      </c>
      <c r="AG38" s="86">
        <v>0.25</v>
      </c>
      <c r="AH38" s="82">
        <f t="shared" si="0"/>
        <v>1</v>
      </c>
      <c r="AI38" s="89">
        <v>24000000</v>
      </c>
      <c r="AJ38" s="89">
        <v>24000000</v>
      </c>
      <c r="AK38" s="82">
        <f t="shared" si="1"/>
        <v>1</v>
      </c>
      <c r="AL38" s="88" t="s">
        <v>406</v>
      </c>
      <c r="AM38" s="88" t="s">
        <v>400</v>
      </c>
      <c r="AN38" s="60">
        <v>0.25</v>
      </c>
      <c r="AO38" s="58" t="s">
        <v>379</v>
      </c>
      <c r="AP38" s="62">
        <v>12000000</v>
      </c>
      <c r="AQ38" s="60">
        <v>0.25</v>
      </c>
      <c r="AR38" s="58" t="s">
        <v>379</v>
      </c>
      <c r="AS38" s="62">
        <v>0</v>
      </c>
      <c r="AT38" s="68">
        <f>+AC38+AI38+AP38+AS38</f>
        <v>48000000</v>
      </c>
      <c r="AU38" s="4" t="b">
        <f>AT38=Z38</f>
        <v>1</v>
      </c>
      <c r="AV38" s="4"/>
    </row>
    <row r="39" spans="1:49" ht="96.75" customHeight="1" x14ac:dyDescent="0.25">
      <c r="A39" s="84" t="s">
        <v>83</v>
      </c>
      <c r="B39" s="84" t="s">
        <v>83</v>
      </c>
      <c r="C39" s="84" t="s">
        <v>84</v>
      </c>
      <c r="D39" s="84" t="s">
        <v>85</v>
      </c>
      <c r="E39" s="84" t="s">
        <v>86</v>
      </c>
      <c r="F39" s="84" t="s">
        <v>83</v>
      </c>
      <c r="G39" s="84" t="s">
        <v>63</v>
      </c>
      <c r="H39" s="84" t="s">
        <v>149</v>
      </c>
      <c r="I39" s="84" t="s">
        <v>83</v>
      </c>
      <c r="J39" s="92">
        <v>202300000000417</v>
      </c>
      <c r="K39" s="84" t="s">
        <v>66</v>
      </c>
      <c r="L39" s="84" t="s">
        <v>67</v>
      </c>
      <c r="M39" s="84" t="s">
        <v>68</v>
      </c>
      <c r="N39" s="84" t="s">
        <v>69</v>
      </c>
      <c r="O39" s="84" t="s">
        <v>70</v>
      </c>
      <c r="P39" s="84" t="s">
        <v>71</v>
      </c>
      <c r="Q39" s="84" t="s">
        <v>364</v>
      </c>
      <c r="R39" s="84" t="s">
        <v>407</v>
      </c>
      <c r="S39" s="85" t="s">
        <v>408</v>
      </c>
      <c r="T39" s="84" t="s">
        <v>409</v>
      </c>
      <c r="U39" s="84" t="s">
        <v>410</v>
      </c>
      <c r="V39" s="84" t="s">
        <v>411</v>
      </c>
      <c r="W39" s="84" t="s">
        <v>93</v>
      </c>
      <c r="X39" s="86">
        <v>1</v>
      </c>
      <c r="Y39" s="84" t="s">
        <v>79</v>
      </c>
      <c r="Z39" s="88">
        <v>493558500</v>
      </c>
      <c r="AA39" s="86">
        <v>0.3</v>
      </c>
      <c r="AB39" s="84" t="s">
        <v>412</v>
      </c>
      <c r="AC39" s="88">
        <v>65677100</v>
      </c>
      <c r="AD39" s="86">
        <v>0.2</v>
      </c>
      <c r="AE39" s="84" t="s">
        <v>412</v>
      </c>
      <c r="AF39" s="86">
        <v>0.2</v>
      </c>
      <c r="AG39" s="86">
        <v>0.2</v>
      </c>
      <c r="AH39" s="82">
        <f t="shared" si="0"/>
        <v>1</v>
      </c>
      <c r="AI39" s="89">
        <v>151617000</v>
      </c>
      <c r="AJ39" s="89">
        <v>141888000</v>
      </c>
      <c r="AK39" s="82">
        <f t="shared" si="1"/>
        <v>0.93583173390846675</v>
      </c>
      <c r="AL39" s="88" t="s">
        <v>413</v>
      </c>
      <c r="AM39" s="88" t="s">
        <v>400</v>
      </c>
      <c r="AN39" s="60">
        <v>0.2</v>
      </c>
      <c r="AO39" s="58" t="s">
        <v>412</v>
      </c>
      <c r="AP39" s="62">
        <v>144850333.33000001</v>
      </c>
      <c r="AQ39" s="60">
        <v>0.3</v>
      </c>
      <c r="AR39" s="58" t="s">
        <v>412</v>
      </c>
      <c r="AS39" s="62">
        <v>131414066.67</v>
      </c>
      <c r="AT39" s="68">
        <f>+AC39+AI39+AP39+AS39</f>
        <v>493558500.00000006</v>
      </c>
      <c r="AU39" s="4" t="b">
        <f>AT39=Z39</f>
        <v>1</v>
      </c>
      <c r="AV39" s="4"/>
    </row>
    <row r="40" spans="1:49" ht="99.75" customHeight="1" x14ac:dyDescent="0.25">
      <c r="A40" s="84" t="s">
        <v>83</v>
      </c>
      <c r="B40" s="84" t="s">
        <v>83</v>
      </c>
      <c r="C40" s="84" t="s">
        <v>83</v>
      </c>
      <c r="D40" s="84" t="s">
        <v>83</v>
      </c>
      <c r="E40" s="84" t="s">
        <v>83</v>
      </c>
      <c r="F40" s="84" t="s">
        <v>83</v>
      </c>
      <c r="G40" s="84" t="s">
        <v>414</v>
      </c>
      <c r="H40" s="84" t="s">
        <v>83</v>
      </c>
      <c r="I40" s="84" t="s">
        <v>83</v>
      </c>
      <c r="J40" s="92">
        <v>202300000000417</v>
      </c>
      <c r="K40" s="84" t="s">
        <v>66</v>
      </c>
      <c r="L40" s="84" t="s">
        <v>67</v>
      </c>
      <c r="M40" s="84" t="s">
        <v>68</v>
      </c>
      <c r="N40" s="84" t="s">
        <v>69</v>
      </c>
      <c r="O40" s="84" t="s">
        <v>70</v>
      </c>
      <c r="P40" s="84" t="s">
        <v>71</v>
      </c>
      <c r="Q40" s="84" t="s">
        <v>364</v>
      </c>
      <c r="R40" s="84" t="s">
        <v>415</v>
      </c>
      <c r="S40" s="85" t="s">
        <v>416</v>
      </c>
      <c r="T40" s="84" t="s">
        <v>417</v>
      </c>
      <c r="U40" s="84" t="s">
        <v>418</v>
      </c>
      <c r="V40" s="84" t="s">
        <v>419</v>
      </c>
      <c r="W40" s="84" t="s">
        <v>93</v>
      </c>
      <c r="X40" s="86">
        <v>1</v>
      </c>
      <c r="Y40" s="84" t="s">
        <v>79</v>
      </c>
      <c r="Z40" s="88">
        <v>532666000</v>
      </c>
      <c r="AA40" s="86">
        <v>0.2</v>
      </c>
      <c r="AB40" s="84" t="s">
        <v>387</v>
      </c>
      <c r="AC40" s="88">
        <v>23123166.670000002</v>
      </c>
      <c r="AD40" s="86">
        <v>0.2</v>
      </c>
      <c r="AE40" s="84" t="s">
        <v>387</v>
      </c>
      <c r="AF40" s="86">
        <v>0.2</v>
      </c>
      <c r="AG40" s="86">
        <v>0.2</v>
      </c>
      <c r="AH40" s="82">
        <f t="shared" si="0"/>
        <v>1</v>
      </c>
      <c r="AI40" s="89">
        <v>49131000</v>
      </c>
      <c r="AJ40" s="89">
        <v>49131000</v>
      </c>
      <c r="AK40" s="82">
        <f t="shared" si="1"/>
        <v>1</v>
      </c>
      <c r="AL40" s="88" t="s">
        <v>420</v>
      </c>
      <c r="AM40" s="88" t="s">
        <v>400</v>
      </c>
      <c r="AN40" s="60">
        <v>0.4</v>
      </c>
      <c r="AO40" s="58" t="s">
        <v>387</v>
      </c>
      <c r="AP40" s="62">
        <v>409131000</v>
      </c>
      <c r="AQ40" s="60">
        <v>0.2</v>
      </c>
      <c r="AR40" s="58" t="s">
        <v>387</v>
      </c>
      <c r="AS40" s="62">
        <v>51280833.329999998</v>
      </c>
      <c r="AT40" s="68">
        <f>+AC40+AI40+AP40+AS40</f>
        <v>532666000</v>
      </c>
      <c r="AU40" s="4" t="b">
        <f>AT40=Z40</f>
        <v>1</v>
      </c>
      <c r="AV40" s="4"/>
    </row>
    <row r="41" spans="1:49" ht="95.25" customHeight="1" x14ac:dyDescent="0.25">
      <c r="A41" s="84" t="s">
        <v>83</v>
      </c>
      <c r="B41" s="84" t="s">
        <v>83</v>
      </c>
      <c r="C41" s="84" t="s">
        <v>84</v>
      </c>
      <c r="D41" s="84" t="s">
        <v>85</v>
      </c>
      <c r="E41" s="84" t="s">
        <v>421</v>
      </c>
      <c r="F41" s="84" t="s">
        <v>62</v>
      </c>
      <c r="G41" s="84" t="s">
        <v>97</v>
      </c>
      <c r="H41" s="84" t="s">
        <v>346</v>
      </c>
      <c r="I41" s="84" t="s">
        <v>83</v>
      </c>
      <c r="J41" s="92">
        <v>202300000000417</v>
      </c>
      <c r="K41" s="84" t="s">
        <v>66</v>
      </c>
      <c r="L41" s="84" t="s">
        <v>67</v>
      </c>
      <c r="M41" s="84" t="s">
        <v>68</v>
      </c>
      <c r="N41" s="84" t="s">
        <v>69</v>
      </c>
      <c r="O41" s="84" t="s">
        <v>70</v>
      </c>
      <c r="P41" s="84" t="s">
        <v>99</v>
      </c>
      <c r="Q41" s="84" t="s">
        <v>364</v>
      </c>
      <c r="R41" s="84" t="s">
        <v>415</v>
      </c>
      <c r="S41" s="85" t="s">
        <v>422</v>
      </c>
      <c r="T41" s="84" t="s">
        <v>423</v>
      </c>
      <c r="U41" s="84" t="s">
        <v>424</v>
      </c>
      <c r="V41" s="84" t="s">
        <v>425</v>
      </c>
      <c r="W41" s="84" t="s">
        <v>93</v>
      </c>
      <c r="X41" s="86">
        <v>1</v>
      </c>
      <c r="Y41" s="84" t="s">
        <v>79</v>
      </c>
      <c r="Z41" s="88">
        <v>2286940000</v>
      </c>
      <c r="AA41" s="86">
        <v>0.1</v>
      </c>
      <c r="AB41" s="84" t="s">
        <v>426</v>
      </c>
      <c r="AC41" s="88">
        <v>7728000</v>
      </c>
      <c r="AD41" s="86">
        <v>0.25</v>
      </c>
      <c r="AE41" s="84" t="s">
        <v>426</v>
      </c>
      <c r="AF41" s="86">
        <v>0.25</v>
      </c>
      <c r="AG41" s="86">
        <v>0.12</v>
      </c>
      <c r="AH41" s="82">
        <f t="shared" si="0"/>
        <v>0.48</v>
      </c>
      <c r="AI41" s="89">
        <v>684840000</v>
      </c>
      <c r="AJ41" s="89">
        <v>203111264</v>
      </c>
      <c r="AK41" s="82">
        <f t="shared" si="1"/>
        <v>0.29658206880439225</v>
      </c>
      <c r="AL41" s="88" t="s">
        <v>427</v>
      </c>
      <c r="AM41" s="88" t="s">
        <v>400</v>
      </c>
      <c r="AN41" s="60">
        <v>0.25</v>
      </c>
      <c r="AO41" s="58" t="s">
        <v>426</v>
      </c>
      <c r="AP41" s="62">
        <v>684840000</v>
      </c>
      <c r="AQ41" s="60">
        <v>0.4</v>
      </c>
      <c r="AR41" s="58" t="s">
        <v>426</v>
      </c>
      <c r="AS41" s="62">
        <v>909532000</v>
      </c>
      <c r="AT41" s="68">
        <f>+AC41+AI41+AP41+AS41</f>
        <v>2286940000</v>
      </c>
      <c r="AU41" s="4" t="b">
        <f>AT41=Z41</f>
        <v>1</v>
      </c>
      <c r="AV41" s="4"/>
    </row>
    <row r="42" spans="1:49" ht="104.25" customHeight="1" x14ac:dyDescent="0.25">
      <c r="A42" s="84" t="s">
        <v>83</v>
      </c>
      <c r="B42" s="84" t="s">
        <v>83</v>
      </c>
      <c r="C42" s="84" t="s">
        <v>84</v>
      </c>
      <c r="D42" s="84" t="s">
        <v>85</v>
      </c>
      <c r="E42" s="84" t="s">
        <v>421</v>
      </c>
      <c r="F42" s="84" t="s">
        <v>62</v>
      </c>
      <c r="G42" s="84" t="s">
        <v>97</v>
      </c>
      <c r="H42" s="84" t="s">
        <v>346</v>
      </c>
      <c r="I42" s="84" t="s">
        <v>83</v>
      </c>
      <c r="J42" s="92">
        <v>202300000000417</v>
      </c>
      <c r="K42" s="84" t="s">
        <v>66</v>
      </c>
      <c r="L42" s="84" t="s">
        <v>67</v>
      </c>
      <c r="M42" s="84" t="s">
        <v>68</v>
      </c>
      <c r="N42" s="84" t="s">
        <v>69</v>
      </c>
      <c r="O42" s="84" t="s">
        <v>70</v>
      </c>
      <c r="P42" s="84" t="s">
        <v>99</v>
      </c>
      <c r="Q42" s="84" t="s">
        <v>364</v>
      </c>
      <c r="R42" s="84" t="s">
        <v>415</v>
      </c>
      <c r="S42" s="85" t="s">
        <v>428</v>
      </c>
      <c r="T42" s="84" t="s">
        <v>429</v>
      </c>
      <c r="U42" s="84" t="s">
        <v>430</v>
      </c>
      <c r="V42" s="84" t="s">
        <v>431</v>
      </c>
      <c r="W42" s="84" t="s">
        <v>121</v>
      </c>
      <c r="X42" s="92">
        <v>4</v>
      </c>
      <c r="Y42" s="84" t="s">
        <v>79</v>
      </c>
      <c r="Z42" s="88">
        <v>558000000</v>
      </c>
      <c r="AA42" s="92">
        <v>1</v>
      </c>
      <c r="AB42" s="84" t="s">
        <v>432</v>
      </c>
      <c r="AC42" s="88">
        <v>49500000</v>
      </c>
      <c r="AD42" s="92">
        <v>1</v>
      </c>
      <c r="AE42" s="84" t="s">
        <v>432</v>
      </c>
      <c r="AF42" s="92">
        <v>1</v>
      </c>
      <c r="AG42" s="85">
        <v>1</v>
      </c>
      <c r="AH42" s="82">
        <f t="shared" si="0"/>
        <v>1</v>
      </c>
      <c r="AI42" s="89">
        <v>169500000</v>
      </c>
      <c r="AJ42" s="89">
        <v>191681399</v>
      </c>
      <c r="AK42" s="82">
        <f t="shared" si="1"/>
        <v>1.1308637109144544</v>
      </c>
      <c r="AL42" s="88" t="s">
        <v>433</v>
      </c>
      <c r="AM42" s="88" t="s">
        <v>434</v>
      </c>
      <c r="AN42" s="67">
        <v>1</v>
      </c>
      <c r="AO42" s="58" t="s">
        <v>432</v>
      </c>
      <c r="AP42" s="62">
        <v>169500000</v>
      </c>
      <c r="AQ42" s="67">
        <v>1</v>
      </c>
      <c r="AR42" s="58" t="s">
        <v>432</v>
      </c>
      <c r="AS42" s="62">
        <v>169500000</v>
      </c>
      <c r="AT42" s="68">
        <f>+AC42+AI42+AP42+AS42</f>
        <v>558000000</v>
      </c>
      <c r="AU42" s="4" t="b">
        <f>AT42=Z42</f>
        <v>1</v>
      </c>
      <c r="AV42" s="4"/>
    </row>
    <row r="43" spans="1:49" s="73" customFormat="1" ht="125.25" customHeight="1" x14ac:dyDescent="0.25">
      <c r="A43" s="84" t="s">
        <v>83</v>
      </c>
      <c r="B43" s="84" t="s">
        <v>83</v>
      </c>
      <c r="C43" s="84" t="s">
        <v>84</v>
      </c>
      <c r="D43" s="84" t="s">
        <v>85</v>
      </c>
      <c r="E43" s="84" t="s">
        <v>421</v>
      </c>
      <c r="F43" s="84" t="s">
        <v>62</v>
      </c>
      <c r="G43" s="84" t="s">
        <v>97</v>
      </c>
      <c r="H43" s="84" t="s">
        <v>346</v>
      </c>
      <c r="I43" s="84" t="s">
        <v>435</v>
      </c>
      <c r="J43" s="92">
        <v>202300000000417</v>
      </c>
      <c r="K43" s="84" t="s">
        <v>66</v>
      </c>
      <c r="L43" s="84" t="s">
        <v>67</v>
      </c>
      <c r="M43" s="84" t="s">
        <v>68</v>
      </c>
      <c r="N43" s="84" t="s">
        <v>69</v>
      </c>
      <c r="O43" s="84" t="s">
        <v>70</v>
      </c>
      <c r="P43" s="84" t="s">
        <v>99</v>
      </c>
      <c r="Q43" s="84" t="s">
        <v>364</v>
      </c>
      <c r="R43" s="84" t="s">
        <v>415</v>
      </c>
      <c r="S43" s="85" t="s">
        <v>436</v>
      </c>
      <c r="T43" s="84" t="s">
        <v>437</v>
      </c>
      <c r="U43" s="84" t="s">
        <v>438</v>
      </c>
      <c r="V43" s="84" t="s">
        <v>439</v>
      </c>
      <c r="W43" s="84" t="s">
        <v>121</v>
      </c>
      <c r="X43" s="85">
        <v>1</v>
      </c>
      <c r="Y43" s="84" t="s">
        <v>79</v>
      </c>
      <c r="Z43" s="88">
        <v>3173228579</v>
      </c>
      <c r="AA43" s="85">
        <v>0</v>
      </c>
      <c r="AB43" s="84" t="s">
        <v>177</v>
      </c>
      <c r="AC43" s="88">
        <v>0</v>
      </c>
      <c r="AD43" s="85">
        <v>0</v>
      </c>
      <c r="AE43" s="84" t="s">
        <v>177</v>
      </c>
      <c r="AF43" s="85">
        <v>0</v>
      </c>
      <c r="AG43" s="82" t="s">
        <v>177</v>
      </c>
      <c r="AH43" s="82" t="s">
        <v>177</v>
      </c>
      <c r="AI43" s="89">
        <v>0</v>
      </c>
      <c r="AJ43" s="89" t="s">
        <v>440</v>
      </c>
      <c r="AK43" s="82" t="s">
        <v>177</v>
      </c>
      <c r="AL43" s="88" t="s">
        <v>440</v>
      </c>
      <c r="AM43" s="88" t="s">
        <v>441</v>
      </c>
      <c r="AN43" s="59">
        <v>0</v>
      </c>
      <c r="AO43" s="58" t="s">
        <v>177</v>
      </c>
      <c r="AP43" s="62">
        <v>0</v>
      </c>
      <c r="AQ43" s="59">
        <v>1</v>
      </c>
      <c r="AR43" s="58" t="s">
        <v>439</v>
      </c>
      <c r="AS43" s="62">
        <v>3173228579</v>
      </c>
      <c r="AT43" s="72">
        <f>+AC43+AI43+AP43+AS43</f>
        <v>3173228579</v>
      </c>
      <c r="AU43" s="64" t="b">
        <f>AT43=Z43</f>
        <v>1</v>
      </c>
      <c r="AV43" s="64"/>
    </row>
    <row r="44" spans="1:49" x14ac:dyDescent="0.25">
      <c r="Z44" s="65"/>
    </row>
    <row r="45" spans="1:49" x14ac:dyDescent="0.25">
      <c r="Z45" s="65"/>
    </row>
    <row r="46" spans="1:49" x14ac:dyDescent="0.25">
      <c r="Z46" s="65"/>
    </row>
    <row r="47" spans="1:49" x14ac:dyDescent="0.25">
      <c r="Z47" s="65"/>
    </row>
  </sheetData>
  <sheetProtection autoFilter="0"/>
  <autoFilter ref="A7:AX43" xr:uid="{E8CCE8F9-A9E5-4F53-B7AB-65E3343C5F02}"/>
  <mergeCells count="48">
    <mergeCell ref="AV6:AV7"/>
    <mergeCell ref="AO6:AO7"/>
    <mergeCell ref="AP6:AP7"/>
    <mergeCell ref="AQ6:AQ7"/>
    <mergeCell ref="AR6:AR7"/>
    <mergeCell ref="AS6:AS7"/>
    <mergeCell ref="AT6:AT7"/>
    <mergeCell ref="AA6:AA7"/>
    <mergeCell ref="AB6:AB7"/>
    <mergeCell ref="AC6:AC7"/>
    <mergeCell ref="AF6:AH6"/>
    <mergeCell ref="AI6:AK6"/>
    <mergeCell ref="AN6:AN7"/>
    <mergeCell ref="M6:M7"/>
    <mergeCell ref="N6:N7"/>
    <mergeCell ref="O6:O7"/>
    <mergeCell ref="P6:P7"/>
    <mergeCell ref="S6:W6"/>
    <mergeCell ref="Y6:Z6"/>
    <mergeCell ref="G6:G7"/>
    <mergeCell ref="H6:H7"/>
    <mergeCell ref="I6:I7"/>
    <mergeCell ref="J6:J7"/>
    <mergeCell ref="K6:K7"/>
    <mergeCell ref="L6:L7"/>
    <mergeCell ref="A6:A7"/>
    <mergeCell ref="B6:B7"/>
    <mergeCell ref="C6:C7"/>
    <mergeCell ref="D6:D7"/>
    <mergeCell ref="E6:E7"/>
    <mergeCell ref="F6:F7"/>
    <mergeCell ref="A4:AS4"/>
    <mergeCell ref="A5:I5"/>
    <mergeCell ref="K5:N5"/>
    <mergeCell ref="O5:P5"/>
    <mergeCell ref="Q5:R5"/>
    <mergeCell ref="S5:Z5"/>
    <mergeCell ref="AA5:AC5"/>
    <mergeCell ref="AD5:AI5"/>
    <mergeCell ref="AN5:AP5"/>
    <mergeCell ref="AQ5:AS5"/>
    <mergeCell ref="A1:C2"/>
    <mergeCell ref="D1:AP1"/>
    <mergeCell ref="AQ1:AS1"/>
    <mergeCell ref="D2:AP2"/>
    <mergeCell ref="AQ2:AS2"/>
    <mergeCell ref="A3:AP3"/>
    <mergeCell ref="AQ3:AS3"/>
  </mergeCells>
  <conditionalFormatting sqref="AU8:AU43">
    <cfRule type="cellIs" dxfId="1" priority="1" operator="equal">
      <formula>FALSE</formula>
    </cfRule>
    <cfRule type="cellIs" dxfId="0" priority="2" operator="equal">
      <formula>TRUE</formula>
    </cfRule>
  </conditionalFormatting>
  <dataValidations count="2">
    <dataValidation allowBlank="1" showInputMessage="1" showErrorMessage="1" prompt="Seleccione la Política del Modelo Integrado de Planeación y Gestión al cual corresponde el indicador o actividad. En caso que no corresponda seleccionar No Aplica (N/A)." sqref="H6" xr:uid="{4A5618A4-6680-4393-AA09-B80EEE9D6D42}"/>
    <dataValidation type="list" allowBlank="1" showInputMessage="1" showErrorMessage="1" sqref="H10" xr:uid="{9282A116-0A64-4F48-B1D5-DD577E220FED}">
      <formula1>INDIRECT(G10)</formula1>
    </dataValidation>
  </dataValidations>
  <pageMargins left="0.70866141732283472" right="0.70866141732283472" top="0.74803149606299213" bottom="0.74803149606299213" header="0.31496062992125984" footer="0.31496062992125984"/>
  <pageSetup paperSize="5" scale="2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PAI 2026</vt:lpstr>
      <vt:lpstr>'PAI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B1167</dc:creator>
  <cp:lastModifiedBy>B1167</cp:lastModifiedBy>
  <dcterms:created xsi:type="dcterms:W3CDTF">2026-08-24T20:26:48Z</dcterms:created>
  <dcterms:modified xsi:type="dcterms:W3CDTF">2026-08-24T20:31:40Z</dcterms:modified>
</cp:coreProperties>
</file>